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9B130DAE-97EA-4887-B8F9-AD1907C2FEF6}"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E329" i="9" s="1"/>
  <c r="B329" i="9" s="1"/>
  <c r="F329" i="9"/>
  <c r="H328" i="9"/>
  <c r="E328" i="9" s="1"/>
  <c r="G328" i="9"/>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c r="B291" i="9" s="1"/>
  <c r="E291" i="9"/>
  <c r="M290" i="9"/>
  <c r="L290" i="9"/>
  <c r="F290" i="9" s="1"/>
  <c r="E290" i="9"/>
  <c r="B290" i="9" s="1"/>
  <c r="M289" i="9"/>
  <c r="F289" i="9" s="1"/>
  <c r="B289" i="9" s="1"/>
  <c r="L289" i="9"/>
  <c r="E289" i="9"/>
  <c r="M288" i="9"/>
  <c r="L288" i="9"/>
  <c r="F288" i="9" s="1"/>
  <c r="E288" i="9"/>
  <c r="B288" i="9" s="1"/>
  <c r="M287" i="9"/>
  <c r="L287" i="9"/>
  <c r="F287" i="9"/>
  <c r="B287" i="9" s="1"/>
  <c r="E287" i="9"/>
  <c r="M286" i="9"/>
  <c r="L286" i="9"/>
  <c r="F286" i="9" s="1"/>
  <c r="E286" i="9"/>
  <c r="M285" i="9"/>
  <c r="F285" i="9" s="1"/>
  <c r="B285" i="9" s="1"/>
  <c r="L285" i="9"/>
  <c r="E285" i="9"/>
  <c r="M284" i="9"/>
  <c r="L284" i="9"/>
  <c r="F284" i="9" s="1"/>
  <c r="E284" i="9"/>
  <c r="B284" i="9" s="1"/>
  <c r="M283" i="9"/>
  <c r="L283" i="9"/>
  <c r="F283" i="9"/>
  <c r="B283" i="9" s="1"/>
  <c r="E283" i="9"/>
  <c r="M282" i="9"/>
  <c r="L282" i="9"/>
  <c r="F282" i="9" s="1"/>
  <c r="E282" i="9"/>
  <c r="M281" i="9"/>
  <c r="F281" i="9" s="1"/>
  <c r="B281" i="9" s="1"/>
  <c r="L281" i="9"/>
  <c r="E281" i="9"/>
  <c r="M280" i="9"/>
  <c r="L280" i="9"/>
  <c r="F280" i="9" s="1"/>
  <c r="E280" i="9"/>
  <c r="B280" i="9" s="1"/>
  <c r="M279" i="9"/>
  <c r="L279" i="9"/>
  <c r="F279" i="9"/>
  <c r="B279" i="9" s="1"/>
  <c r="E279" i="9"/>
  <c r="M278" i="9"/>
  <c r="L278" i="9"/>
  <c r="F278" i="9" s="1"/>
  <c r="E278" i="9"/>
  <c r="M277" i="9"/>
  <c r="F277" i="9" s="1"/>
  <c r="B277" i="9" s="1"/>
  <c r="L277" i="9"/>
  <c r="E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B272" i="9" s="1"/>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E247" i="9"/>
  <c r="B247" i="9"/>
  <c r="M246" i="9"/>
  <c r="L246" i="9"/>
  <c r="F246" i="9" s="1"/>
  <c r="E246" i="9"/>
  <c r="B246" i="9" s="1"/>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L233" i="9"/>
  <c r="F233" i="9"/>
  <c r="B233" i="9" s="1"/>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F166" i="9"/>
  <c r="H165" i="9"/>
  <c r="G165" i="9"/>
  <c r="F165" i="9"/>
  <c r="E165" i="9"/>
  <c r="B165" i="9" s="1"/>
  <c r="H164" i="9"/>
  <c r="G164" i="9"/>
  <c r="F164" i="9"/>
  <c r="E164" i="9"/>
  <c r="H163" i="9"/>
  <c r="G163" i="9"/>
  <c r="E163" i="9" s="1"/>
  <c r="B163" i="9" s="1"/>
  <c r="F163" i="9"/>
  <c r="H162" i="9"/>
  <c r="G162" i="9"/>
  <c r="E162" i="9" s="1"/>
  <c r="F162" i="9"/>
  <c r="B162" i="9"/>
  <c r="H161" i="9"/>
  <c r="G161" i="9"/>
  <c r="F161" i="9"/>
  <c r="E161" i="9"/>
  <c r="B161" i="9" s="1"/>
  <c r="H160" i="9"/>
  <c r="G160" i="9"/>
  <c r="F160" i="9"/>
  <c r="E160" i="9"/>
  <c r="B160" i="9" s="1"/>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E144" i="9" s="1"/>
  <c r="G144" i="9"/>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F127" i="9"/>
  <c r="E127" i="9"/>
  <c r="B127" i="9" s="1"/>
  <c r="H126" i="9"/>
  <c r="E126" i="9" s="1"/>
  <c r="B126" i="9" s="1"/>
  <c r="G126" i="9"/>
  <c r="F126" i="9"/>
  <c r="H125" i="9"/>
  <c r="G125" i="9"/>
  <c r="F125" i="9"/>
  <c r="E125" i="9"/>
  <c r="B125" i="9" s="1"/>
  <c r="H124" i="9"/>
  <c r="G124" i="9"/>
  <c r="F124" i="9"/>
  <c r="H123" i="9"/>
  <c r="G123" i="9"/>
  <c r="F123" i="9"/>
  <c r="E123" i="9"/>
  <c r="B123" i="9" s="1"/>
  <c r="H122" i="9"/>
  <c r="E122" i="9" s="1"/>
  <c r="B122" i="9" s="1"/>
  <c r="G122" i="9"/>
  <c r="F122" i="9"/>
  <c r="H121" i="9"/>
  <c r="G121" i="9"/>
  <c r="F121" i="9"/>
  <c r="E121" i="9"/>
  <c r="B121" i="9" s="1"/>
  <c r="H120" i="9"/>
  <c r="G120" i="9"/>
  <c r="F120" i="9"/>
  <c r="H119" i="9"/>
  <c r="G119" i="9"/>
  <c r="F119" i="9"/>
  <c r="E119" i="9"/>
  <c r="B119" i="9" s="1"/>
  <c r="H118" i="9"/>
  <c r="E118" i="9" s="1"/>
  <c r="B118" i="9" s="1"/>
  <c r="G118" i="9"/>
  <c r="F118" i="9"/>
  <c r="H117" i="9"/>
  <c r="G117" i="9"/>
  <c r="F117" i="9"/>
  <c r="E117" i="9"/>
  <c r="B117" i="9" s="1"/>
  <c r="H116" i="9"/>
  <c r="G116" i="9"/>
  <c r="F116" i="9"/>
  <c r="H115" i="9"/>
  <c r="G115" i="9"/>
  <c r="F115" i="9"/>
  <c r="E115" i="9"/>
  <c r="B115" i="9" s="1"/>
  <c r="H114" i="9"/>
  <c r="E114" i="9" s="1"/>
  <c r="B114" i="9" s="1"/>
  <c r="G114" i="9"/>
  <c r="F114" i="9"/>
  <c r="H113" i="9"/>
  <c r="G113" i="9"/>
  <c r="F113" i="9"/>
  <c r="E113" i="9"/>
  <c r="B113" i="9" s="1"/>
  <c r="H112" i="9"/>
  <c r="G112" i="9"/>
  <c r="F112" i="9"/>
  <c r="H111" i="9"/>
  <c r="G111" i="9"/>
  <c r="F111" i="9"/>
  <c r="E111" i="9"/>
  <c r="B111" i="9" s="1"/>
  <c r="H110" i="9"/>
  <c r="E110" i="9" s="1"/>
  <c r="B110" i="9" s="1"/>
  <c r="G110" i="9"/>
  <c r="F110" i="9"/>
  <c r="H109" i="9"/>
  <c r="G109" i="9"/>
  <c r="F109" i="9"/>
  <c r="E109" i="9"/>
  <c r="B109" i="9" s="1"/>
  <c r="H108" i="9"/>
  <c r="G108" i="9"/>
  <c r="F108" i="9"/>
  <c r="H107" i="9"/>
  <c r="G107" i="9"/>
  <c r="F107" i="9"/>
  <c r="E107" i="9"/>
  <c r="B107" i="9" s="1"/>
  <c r="H106" i="9"/>
  <c r="E106" i="9" s="1"/>
  <c r="B106" i="9" s="1"/>
  <c r="G106" i="9"/>
  <c r="F106" i="9"/>
  <c r="H105" i="9"/>
  <c r="G105" i="9"/>
  <c r="F105" i="9"/>
  <c r="E105" i="9"/>
  <c r="B105" i="9" s="1"/>
  <c r="H104" i="9"/>
  <c r="G104" i="9"/>
  <c r="F104" i="9"/>
  <c r="H103" i="9"/>
  <c r="G103" i="9"/>
  <c r="F103" i="9"/>
  <c r="E103" i="9"/>
  <c r="B103" i="9" s="1"/>
  <c r="H102" i="9"/>
  <c r="E102" i="9" s="1"/>
  <c r="B102" i="9" s="1"/>
  <c r="G102" i="9"/>
  <c r="F102" i="9"/>
  <c r="H101" i="9"/>
  <c r="G101" i="9"/>
  <c r="F101" i="9"/>
  <c r="E101" i="9"/>
  <c r="B101" i="9" s="1"/>
  <c r="H100" i="9"/>
  <c r="G100" i="9"/>
  <c r="F100" i="9"/>
  <c r="H99" i="9"/>
  <c r="G99" i="9"/>
  <c r="F99" i="9"/>
  <c r="E99" i="9"/>
  <c r="B99" i="9" s="1"/>
  <c r="H98" i="9"/>
  <c r="E98" i="9" s="1"/>
  <c r="B98" i="9" s="1"/>
  <c r="G98" i="9"/>
  <c r="F98" i="9"/>
  <c r="H97" i="9"/>
  <c r="G97" i="9"/>
  <c r="F97" i="9"/>
  <c r="E97" i="9"/>
  <c r="B97" i="9" s="1"/>
  <c r="H96" i="9"/>
  <c r="G96" i="9"/>
  <c r="F96" i="9"/>
  <c r="H95" i="9"/>
  <c r="G95" i="9"/>
  <c r="F95" i="9"/>
  <c r="E95" i="9"/>
  <c r="B95" i="9" s="1"/>
  <c r="H94" i="9"/>
  <c r="E94" i="9" s="1"/>
  <c r="B94" i="9" s="1"/>
  <c r="G94" i="9"/>
  <c r="F94" i="9"/>
  <c r="H93" i="9"/>
  <c r="G93" i="9"/>
  <c r="F93" i="9"/>
  <c r="E93" i="9"/>
  <c r="B93" i="9" s="1"/>
  <c r="H92" i="9"/>
  <c r="G92" i="9"/>
  <c r="F92" i="9"/>
  <c r="H91" i="9"/>
  <c r="G91" i="9"/>
  <c r="F91" i="9"/>
  <c r="E91" i="9"/>
  <c r="B91" i="9" s="1"/>
  <c r="H90" i="9"/>
  <c r="E90" i="9" s="1"/>
  <c r="B90" i="9" s="1"/>
  <c r="G90" i="9"/>
  <c r="F90" i="9"/>
  <c r="H89" i="9"/>
  <c r="G89" i="9"/>
  <c r="F89" i="9"/>
  <c r="E89" i="9"/>
  <c r="B89" i="9" s="1"/>
  <c r="H88" i="9"/>
  <c r="G88" i="9"/>
  <c r="F88" i="9"/>
  <c r="H87" i="9"/>
  <c r="G87" i="9"/>
  <c r="F87" i="9"/>
  <c r="E87" i="9"/>
  <c r="B87" i="9" s="1"/>
  <c r="H86" i="9"/>
  <c r="E86" i="9" s="1"/>
  <c r="B86" i="9" s="1"/>
  <c r="G86" i="9"/>
  <c r="F86" i="9"/>
  <c r="H85" i="9"/>
  <c r="G85" i="9"/>
  <c r="F85" i="9"/>
  <c r="E85" i="9"/>
  <c r="B85" i="9" s="1"/>
  <c r="H84" i="9"/>
  <c r="G84" i="9"/>
  <c r="F84" i="9"/>
  <c r="H83" i="9"/>
  <c r="G83" i="9"/>
  <c r="F83" i="9"/>
  <c r="E83" i="9"/>
  <c r="B83" i="9" s="1"/>
  <c r="H82" i="9"/>
  <c r="E82" i="9" s="1"/>
  <c r="B82" i="9" s="1"/>
  <c r="G82" i="9"/>
  <c r="F82" i="9"/>
  <c r="H81" i="9"/>
  <c r="G81" i="9"/>
  <c r="F81" i="9"/>
  <c r="E81" i="9"/>
  <c r="B81" i="9" s="1"/>
  <c r="H80" i="9"/>
  <c r="G80" i="9"/>
  <c r="F80" i="9"/>
  <c r="H79" i="9"/>
  <c r="G79" i="9"/>
  <c r="F79" i="9"/>
  <c r="E79" i="9"/>
  <c r="B79" i="9" s="1"/>
  <c r="H78" i="9"/>
  <c r="E78" i="9" s="1"/>
  <c r="B78" i="9" s="1"/>
  <c r="G78" i="9"/>
  <c r="F78" i="9"/>
  <c r="H77" i="9"/>
  <c r="G77" i="9"/>
  <c r="F77" i="9"/>
  <c r="E77" i="9"/>
  <c r="B77" i="9" s="1"/>
  <c r="H76" i="9"/>
  <c r="G76" i="9"/>
  <c r="F76" i="9"/>
  <c r="H75" i="9"/>
  <c r="G75" i="9"/>
  <c r="F75" i="9"/>
  <c r="E75" i="9"/>
  <c r="B75" i="9" s="1"/>
  <c r="H74" i="9"/>
  <c r="E74" i="9" s="1"/>
  <c r="B74" i="9" s="1"/>
  <c r="G74" i="9"/>
  <c r="F74" i="9"/>
  <c r="H73" i="9"/>
  <c r="G73" i="9"/>
  <c r="F73" i="9"/>
  <c r="E73" i="9"/>
  <c r="B73" i="9" s="1"/>
  <c r="H72" i="9"/>
  <c r="G72" i="9"/>
  <c r="F72" i="9"/>
  <c r="H71" i="9"/>
  <c r="G71" i="9"/>
  <c r="F71" i="9"/>
  <c r="E71" i="9"/>
  <c r="B71" i="9" s="1"/>
  <c r="H70" i="9"/>
  <c r="E70" i="9" s="1"/>
  <c r="B70" i="9" s="1"/>
  <c r="G70" i="9"/>
  <c r="F70" i="9"/>
  <c r="H69" i="9"/>
  <c r="G69" i="9"/>
  <c r="F69" i="9"/>
  <c r="E69" i="9"/>
  <c r="B69" i="9" s="1"/>
  <c r="H68" i="9"/>
  <c r="G68" i="9"/>
  <c r="F68" i="9"/>
  <c r="H67" i="9"/>
  <c r="G67" i="9"/>
  <c r="F67" i="9"/>
  <c r="E67" i="9"/>
  <c r="B67" i="9" s="1"/>
  <c r="H66" i="9"/>
  <c r="E66" i="9" s="1"/>
  <c r="B66" i="9" s="1"/>
  <c r="G66" i="9"/>
  <c r="F66" i="9"/>
  <c r="H65" i="9"/>
  <c r="G65" i="9"/>
  <c r="F65" i="9"/>
  <c r="E65" i="9"/>
  <c r="B65" i="9" s="1"/>
  <c r="H64" i="9"/>
  <c r="G64" i="9"/>
  <c r="F64" i="9"/>
  <c r="H63" i="9"/>
  <c r="G63" i="9"/>
  <c r="F63" i="9"/>
  <c r="E63" i="9"/>
  <c r="B63" i="9" s="1"/>
  <c r="H62" i="9"/>
  <c r="E62" i="9" s="1"/>
  <c r="B62" i="9" s="1"/>
  <c r="G62" i="9"/>
  <c r="F62" i="9"/>
  <c r="H61" i="9"/>
  <c r="G61" i="9"/>
  <c r="F61" i="9"/>
  <c r="E61" i="9"/>
  <c r="B61" i="9" s="1"/>
  <c r="H60" i="9"/>
  <c r="G60" i="9"/>
  <c r="F60" i="9"/>
  <c r="H59" i="9"/>
  <c r="G59" i="9"/>
  <c r="F59" i="9"/>
  <c r="E59" i="9"/>
  <c r="B59" i="9" s="1"/>
  <c r="H58" i="9"/>
  <c r="G58" i="9"/>
  <c r="F58" i="9"/>
  <c r="H57" i="9"/>
  <c r="E57" i="9" s="1"/>
  <c r="B57" i="9" s="1"/>
  <c r="G57" i="9"/>
  <c r="F57" i="9"/>
  <c r="H56" i="9"/>
  <c r="E56" i="9" s="1"/>
  <c r="B56" i="9" s="1"/>
  <c r="G56" i="9"/>
  <c r="F56" i="9"/>
  <c r="H55" i="9"/>
  <c r="G55" i="9"/>
  <c r="F55" i="9"/>
  <c r="E55" i="9"/>
  <c r="B55" i="9" s="1"/>
  <c r="H54" i="9"/>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E47" i="9"/>
  <c r="B47" i="9" s="1"/>
  <c r="H46" i="9"/>
  <c r="G46" i="9"/>
  <c r="F46" i="9"/>
  <c r="H45" i="9"/>
  <c r="G45" i="9"/>
  <c r="F45" i="9"/>
  <c r="E45" i="9"/>
  <c r="B45" i="9" s="1"/>
  <c r="H44" i="9"/>
  <c r="G44" i="9"/>
  <c r="F44" i="9"/>
  <c r="H43" i="9"/>
  <c r="G43" i="9"/>
  <c r="F43" i="9"/>
  <c r="E43" i="9"/>
  <c r="B43" i="9" s="1"/>
  <c r="H42" i="9"/>
  <c r="E42" i="9" s="1"/>
  <c r="B42" i="9" s="1"/>
  <c r="G42" i="9"/>
  <c r="F42" i="9"/>
  <c r="H41" i="9"/>
  <c r="G41" i="9"/>
  <c r="F41" i="9"/>
  <c r="E41" i="9"/>
  <c r="B41" i="9" s="1"/>
  <c r="H40" i="9"/>
  <c r="G40" i="9"/>
  <c r="F40" i="9"/>
  <c r="H39" i="9"/>
  <c r="G39" i="9"/>
  <c r="F39" i="9"/>
  <c r="E39" i="9"/>
  <c r="B39" i="9" s="1"/>
  <c r="H38" i="9"/>
  <c r="E38" i="9" s="1"/>
  <c r="B38" i="9" s="1"/>
  <c r="G38" i="9"/>
  <c r="F38" i="9"/>
  <c r="H37" i="9"/>
  <c r="G37" i="9"/>
  <c r="F37" i="9"/>
  <c r="H36" i="9"/>
  <c r="G36" i="9"/>
  <c r="F36" i="9"/>
  <c r="H35" i="9"/>
  <c r="G35" i="9"/>
  <c r="F35" i="9"/>
  <c r="E35" i="9"/>
  <c r="B35" i="9" s="1"/>
  <c r="H34" i="9"/>
  <c r="E34" i="9" s="1"/>
  <c r="B34" i="9" s="1"/>
  <c r="G34" i="9"/>
  <c r="F34" i="9"/>
  <c r="H33" i="9"/>
  <c r="G33" i="9"/>
  <c r="F33" i="9"/>
  <c r="E33" i="9"/>
  <c r="B33" i="9" s="1"/>
  <c r="H32" i="9"/>
  <c r="G32" i="9"/>
  <c r="F32" i="9"/>
  <c r="H31" i="9"/>
  <c r="G31" i="9"/>
  <c r="F31" i="9"/>
  <c r="H30" i="9"/>
  <c r="E30" i="9" s="1"/>
  <c r="B30" i="9" s="1"/>
  <c r="G30" i="9"/>
  <c r="F30" i="9"/>
  <c r="H29" i="9"/>
  <c r="G29" i="9"/>
  <c r="F29" i="9"/>
  <c r="E29" i="9"/>
  <c r="B29" i="9" s="1"/>
  <c r="H28" i="9"/>
  <c r="G28" i="9"/>
  <c r="F28" i="9"/>
  <c r="H27" i="9"/>
  <c r="G27" i="9"/>
  <c r="F27" i="9"/>
  <c r="E27" i="9"/>
  <c r="B27" i="9" s="1"/>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7" i="8"/>
  <c r="D52" i="8"/>
  <c r="D46" i="8"/>
  <c r="D37" i="8"/>
  <c r="D27" i="8"/>
  <c r="D25" i="8" s="1"/>
  <c r="C1602" i="1" s="1"/>
  <c r="D18" i="8"/>
  <c r="D8" i="8"/>
  <c r="C1585" i="1" s="1"/>
  <c r="G1585" i="1" s="1"/>
  <c r="E44" i="7"/>
  <c r="D44" i="7"/>
  <c r="E39" i="7"/>
  <c r="D39" i="7"/>
  <c r="D38" i="7" s="1"/>
  <c r="E38" i="7"/>
  <c r="E30" i="7"/>
  <c r="D30" i="7"/>
  <c r="E23" i="7"/>
  <c r="E22" i="7" s="1"/>
  <c r="I34" i="3" s="1"/>
  <c r="D23" i="7"/>
  <c r="D22" i="7"/>
  <c r="E14" i="7"/>
  <c r="D14" i="7"/>
  <c r="E7" i="7"/>
  <c r="E6" i="7" s="1"/>
  <c r="D7" i="7"/>
  <c r="D6" i="7" s="1"/>
  <c r="D5" i="7" s="1"/>
  <c r="C1538"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G336" i="9" s="1"/>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3" i="1" s="1"/>
  <c r="H423" i="1" s="1"/>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E126" i="4"/>
  <c r="D126" i="4"/>
  <c r="F126" i="4" s="1"/>
  <c r="E125" i="4"/>
  <c r="D121" i="1"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H1682" i="1"/>
  <c r="C1682" i="1"/>
  <c r="G1682" i="1" s="1"/>
  <c r="C1681" i="1"/>
  <c r="C1680" i="1"/>
  <c r="G1680" i="1" s="1"/>
  <c r="H1679" i="1"/>
  <c r="G1679" i="1"/>
  <c r="C1679" i="1"/>
  <c r="C1678" i="1"/>
  <c r="C1677" i="1"/>
  <c r="H1677" i="1" s="1"/>
  <c r="C1676" i="1"/>
  <c r="H1675" i="1"/>
  <c r="G1675" i="1"/>
  <c r="C1675" i="1"/>
  <c r="H1674" i="1"/>
  <c r="C1674" i="1"/>
  <c r="G1674" i="1" s="1"/>
  <c r="C1673" i="1"/>
  <c r="C1672" i="1"/>
  <c r="G1672" i="1" s="1"/>
  <c r="H1671" i="1"/>
  <c r="G1671" i="1"/>
  <c r="C1671" i="1"/>
  <c r="C1670" i="1"/>
  <c r="C1669" i="1"/>
  <c r="H1669" i="1" s="1"/>
  <c r="C1668" i="1"/>
  <c r="H1667" i="1"/>
  <c r="G1667" i="1"/>
  <c r="C1667" i="1"/>
  <c r="H1666" i="1"/>
  <c r="C1666" i="1"/>
  <c r="G1666" i="1" s="1"/>
  <c r="C1665" i="1"/>
  <c r="C1664" i="1"/>
  <c r="G1664" i="1" s="1"/>
  <c r="H1663" i="1"/>
  <c r="G1663" i="1"/>
  <c r="C1663" i="1"/>
  <c r="C1662" i="1"/>
  <c r="C1661" i="1"/>
  <c r="H1661" i="1" s="1"/>
  <c r="C1660" i="1"/>
  <c r="H1659" i="1"/>
  <c r="G1659" i="1"/>
  <c r="C1659" i="1"/>
  <c r="H1658" i="1"/>
  <c r="C1658" i="1"/>
  <c r="G1658" i="1" s="1"/>
  <c r="C1657" i="1"/>
  <c r="C1656" i="1"/>
  <c r="G1656" i="1" s="1"/>
  <c r="H1655" i="1"/>
  <c r="G1655" i="1"/>
  <c r="C1655" i="1"/>
  <c r="C1654" i="1"/>
  <c r="C1653" i="1"/>
  <c r="H1653" i="1" s="1"/>
  <c r="C1652" i="1"/>
  <c r="H1651" i="1"/>
  <c r="G1651" i="1"/>
  <c r="C1651" i="1"/>
  <c r="H1650" i="1"/>
  <c r="C1650" i="1"/>
  <c r="G1650" i="1" s="1"/>
  <c r="C1649" i="1"/>
  <c r="C1648" i="1"/>
  <c r="G1648" i="1" s="1"/>
  <c r="H1647" i="1"/>
  <c r="G1647" i="1"/>
  <c r="C1647" i="1"/>
  <c r="C1646" i="1"/>
  <c r="C1645" i="1"/>
  <c r="H1645" i="1" s="1"/>
  <c r="G1644" i="1"/>
  <c r="C1644" i="1"/>
  <c r="H1644" i="1" s="1"/>
  <c r="C1643" i="1"/>
  <c r="H1642" i="1"/>
  <c r="G1642" i="1"/>
  <c r="C1642" i="1"/>
  <c r="H1641" i="1"/>
  <c r="C1641" i="1"/>
  <c r="G1641" i="1" s="1"/>
  <c r="G1640" i="1"/>
  <c r="C1640" i="1"/>
  <c r="H1640" i="1" s="1"/>
  <c r="C1639" i="1"/>
  <c r="H1638" i="1"/>
  <c r="G1638" i="1"/>
  <c r="C1638" i="1"/>
  <c r="H1637" i="1"/>
  <c r="C1637" i="1"/>
  <c r="G1637" i="1" s="1"/>
  <c r="G1636" i="1"/>
  <c r="C1636" i="1"/>
  <c r="H1636" i="1" s="1"/>
  <c r="C1635" i="1"/>
  <c r="H1634" i="1"/>
  <c r="G1634" i="1"/>
  <c r="C1634" i="1"/>
  <c r="H1633" i="1"/>
  <c r="C1633" i="1"/>
  <c r="G1633" i="1" s="1"/>
  <c r="G1632" i="1"/>
  <c r="C1632" i="1"/>
  <c r="H1632" i="1" s="1"/>
  <c r="C1631" i="1"/>
  <c r="H1630" i="1"/>
  <c r="G1630" i="1"/>
  <c r="C1630" i="1"/>
  <c r="H1629" i="1"/>
  <c r="C1629" i="1"/>
  <c r="G1629" i="1" s="1"/>
  <c r="C1627" i="1"/>
  <c r="H1626" i="1"/>
  <c r="G1626" i="1"/>
  <c r="C1626" i="1"/>
  <c r="H1625" i="1"/>
  <c r="C1625" i="1"/>
  <c r="G1625" i="1" s="1"/>
  <c r="G1624" i="1"/>
  <c r="C1624" i="1"/>
  <c r="H1624" i="1" s="1"/>
  <c r="C1623" i="1"/>
  <c r="G1620" i="1"/>
  <c r="C1620" i="1"/>
  <c r="H1620" i="1" s="1"/>
  <c r="C1619" i="1"/>
  <c r="H1618" i="1"/>
  <c r="G1618" i="1"/>
  <c r="C1618" i="1"/>
  <c r="H1617" i="1"/>
  <c r="C1617" i="1"/>
  <c r="G1617" i="1" s="1"/>
  <c r="G1616" i="1"/>
  <c r="C1616" i="1"/>
  <c r="H1616" i="1" s="1"/>
  <c r="C1615" i="1"/>
  <c r="H1614" i="1"/>
  <c r="G1614" i="1"/>
  <c r="C1614" i="1"/>
  <c r="C1613" i="1"/>
  <c r="G1613" i="1" s="1"/>
  <c r="G1612" i="1"/>
  <c r="C1612" i="1"/>
  <c r="H1612" i="1" s="1"/>
  <c r="C1611" i="1"/>
  <c r="H1610" i="1"/>
  <c r="G1610" i="1"/>
  <c r="C1610" i="1"/>
  <c r="H1609" i="1"/>
  <c r="C1609" i="1"/>
  <c r="G1609" i="1" s="1"/>
  <c r="G1608" i="1"/>
  <c r="C1608" i="1"/>
  <c r="H1608" i="1" s="1"/>
  <c r="C1607" i="1"/>
  <c r="C1606" i="1"/>
  <c r="H1606" i="1" s="1"/>
  <c r="C1605" i="1"/>
  <c r="G1605" i="1" s="1"/>
  <c r="C1603" i="1"/>
  <c r="H1601" i="1"/>
  <c r="C1601" i="1"/>
  <c r="G1601" i="1" s="1"/>
  <c r="G1600" i="1"/>
  <c r="C1600" i="1"/>
  <c r="H1600" i="1" s="1"/>
  <c r="C1599" i="1"/>
  <c r="H1598" i="1"/>
  <c r="G1598" i="1"/>
  <c r="C1598" i="1"/>
  <c r="H1597" i="1"/>
  <c r="C1597" i="1"/>
  <c r="G1597" i="1" s="1"/>
  <c r="G1596" i="1"/>
  <c r="C1596" i="1"/>
  <c r="H1596" i="1" s="1"/>
  <c r="C1595" i="1"/>
  <c r="H1594" i="1"/>
  <c r="C1594" i="1"/>
  <c r="G1594" i="1" s="1"/>
  <c r="H1593" i="1"/>
  <c r="C1593" i="1"/>
  <c r="G1593" i="1" s="1"/>
  <c r="G1592" i="1"/>
  <c r="C1592" i="1"/>
  <c r="H1592" i="1" s="1"/>
  <c r="C1591" i="1"/>
  <c r="H1590" i="1"/>
  <c r="G1590" i="1"/>
  <c r="C1590" i="1"/>
  <c r="H1589" i="1"/>
  <c r="C1589" i="1"/>
  <c r="G1589" i="1" s="1"/>
  <c r="C1588" i="1"/>
  <c r="H1588" i="1" s="1"/>
  <c r="C1587" i="1"/>
  <c r="H1586" i="1"/>
  <c r="C1586" i="1"/>
  <c r="G1586" i="1" s="1"/>
  <c r="G1584" i="1"/>
  <c r="C1584" i="1"/>
  <c r="H1584" i="1" s="1"/>
  <c r="C1582" i="1"/>
  <c r="H1582" i="1" s="1"/>
  <c r="J1581" i="1"/>
  <c r="D1581" i="1"/>
  <c r="H1581" i="1" s="1"/>
  <c r="C1581" i="1"/>
  <c r="H1580" i="1"/>
  <c r="D1580" i="1"/>
  <c r="G1580" i="1" s="1"/>
  <c r="I1580" i="1" s="1"/>
  <c r="C1580" i="1"/>
  <c r="D1579" i="1"/>
  <c r="H1579" i="1" s="1"/>
  <c r="C1579" i="1"/>
  <c r="G1579" i="1" s="1"/>
  <c r="I1579" i="1" s="1"/>
  <c r="H1578" i="1"/>
  <c r="D1578" i="1"/>
  <c r="G1578" i="1" s="1"/>
  <c r="C1578" i="1"/>
  <c r="C1577" i="1"/>
  <c r="D1576" i="1"/>
  <c r="H1576" i="1" s="1"/>
  <c r="C1576" i="1"/>
  <c r="G1576" i="1" s="1"/>
  <c r="I1576" i="1" s="1"/>
  <c r="H1575" i="1"/>
  <c r="D1575" i="1"/>
  <c r="G1575" i="1" s="1"/>
  <c r="C1575" i="1"/>
  <c r="J1574" i="1"/>
  <c r="D1574" i="1"/>
  <c r="H1574" i="1" s="1"/>
  <c r="C1574" i="1"/>
  <c r="H1573" i="1"/>
  <c r="D1573" i="1"/>
  <c r="G1573" i="1" s="1"/>
  <c r="I1573" i="1" s="1"/>
  <c r="C1573" i="1"/>
  <c r="H1572" i="1"/>
  <c r="D1572" i="1"/>
  <c r="G1572" i="1" s="1"/>
  <c r="C1572" i="1"/>
  <c r="C1571" i="1"/>
  <c r="D1570" i="1"/>
  <c r="H1570" i="1" s="1"/>
  <c r="C1570" i="1"/>
  <c r="H1569" i="1"/>
  <c r="D1569" i="1"/>
  <c r="G1569" i="1" s="1"/>
  <c r="I1569" i="1" s="1"/>
  <c r="C1569" i="1"/>
  <c r="J1568" i="1"/>
  <c r="D1568" i="1"/>
  <c r="H1568" i="1" s="1"/>
  <c r="C1568" i="1"/>
  <c r="G1568" i="1" s="1"/>
  <c r="I1568" i="1" s="1"/>
  <c r="H1567" i="1"/>
  <c r="D1567" i="1"/>
  <c r="G1567" i="1" s="1"/>
  <c r="C1567" i="1"/>
  <c r="D1566" i="1"/>
  <c r="H1566" i="1" s="1"/>
  <c r="C1566" i="1"/>
  <c r="H1565" i="1"/>
  <c r="D1565" i="1"/>
  <c r="G1565" i="1" s="1"/>
  <c r="I1565" i="1" s="1"/>
  <c r="C1565" i="1"/>
  <c r="J1564" i="1"/>
  <c r="D1564" i="1"/>
  <c r="H1564" i="1" s="1"/>
  <c r="C1564" i="1"/>
  <c r="G1564" i="1" s="1"/>
  <c r="I1564" i="1" s="1"/>
  <c r="D1563" i="1"/>
  <c r="H1563" i="1" s="1"/>
  <c r="C1563" i="1"/>
  <c r="H1562" i="1"/>
  <c r="D1562" i="1"/>
  <c r="G1562" i="1" s="1"/>
  <c r="I1562" i="1" s="1"/>
  <c r="C1562" i="1"/>
  <c r="J1561" i="1"/>
  <c r="D1561" i="1"/>
  <c r="H1561" i="1" s="1"/>
  <c r="C1561" i="1"/>
  <c r="G1561" i="1" s="1"/>
  <c r="I1561" i="1" s="1"/>
  <c r="H1560" i="1"/>
  <c r="D1560" i="1"/>
  <c r="G1560" i="1" s="1"/>
  <c r="C1560" i="1"/>
  <c r="D1559" i="1"/>
  <c r="H1559" i="1" s="1"/>
  <c r="C1559" i="1"/>
  <c r="H1558" i="1"/>
  <c r="D1558" i="1"/>
  <c r="G1558" i="1" s="1"/>
  <c r="I1558" i="1" s="1"/>
  <c r="C1558" i="1"/>
  <c r="J1557" i="1"/>
  <c r="D1557" i="1"/>
  <c r="H1557" i="1" s="1"/>
  <c r="C1557" i="1"/>
  <c r="G1557" i="1" s="1"/>
  <c r="I1557" i="1" s="1"/>
  <c r="D1556" i="1"/>
  <c r="H1556" i="1" s="1"/>
  <c r="C1556" i="1"/>
  <c r="D1555" i="1"/>
  <c r="H1555" i="1" s="1"/>
  <c r="C1555" i="1"/>
  <c r="G1555" i="1" s="1"/>
  <c r="H1554" i="1"/>
  <c r="D1554" i="1"/>
  <c r="G1554" i="1" s="1"/>
  <c r="C1554" i="1"/>
  <c r="D1553" i="1"/>
  <c r="H1553" i="1" s="1"/>
  <c r="C1553" i="1"/>
  <c r="H1552" i="1"/>
  <c r="D1552" i="1"/>
  <c r="G1552" i="1" s="1"/>
  <c r="I1552" i="1" s="1"/>
  <c r="C1552" i="1"/>
  <c r="J1551" i="1"/>
  <c r="D1551" i="1"/>
  <c r="H1551" i="1" s="1"/>
  <c r="C1551" i="1"/>
  <c r="G1551" i="1" s="1"/>
  <c r="I1551" i="1" s="1"/>
  <c r="H1550" i="1"/>
  <c r="D1550" i="1"/>
  <c r="G1550" i="1" s="1"/>
  <c r="C1550" i="1"/>
  <c r="D1549" i="1"/>
  <c r="H1549" i="1" s="1"/>
  <c r="C1549" i="1"/>
  <c r="H1548" i="1"/>
  <c r="D1548" i="1"/>
  <c r="G1548" i="1" s="1"/>
  <c r="I1548" i="1" s="1"/>
  <c r="C1548" i="1"/>
  <c r="D1547" i="1"/>
  <c r="C1547" i="1"/>
  <c r="G1546" i="1"/>
  <c r="D1546" i="1"/>
  <c r="C1546" i="1"/>
  <c r="J1546" i="1" s="1"/>
  <c r="D1545" i="1"/>
  <c r="C1545" i="1"/>
  <c r="G1544" i="1"/>
  <c r="D1544" i="1"/>
  <c r="C1544" i="1"/>
  <c r="J1544" i="1" s="1"/>
  <c r="D1543" i="1"/>
  <c r="C1543" i="1"/>
  <c r="G1542" i="1"/>
  <c r="D1542" i="1"/>
  <c r="C1542" i="1"/>
  <c r="J1542" i="1" s="1"/>
  <c r="D1541" i="1"/>
  <c r="C1541" i="1"/>
  <c r="D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H1458" i="1" s="1"/>
  <c r="D1457" i="1"/>
  <c r="C1457" i="1"/>
  <c r="H1457" i="1" s="1"/>
  <c r="G1456" i="1"/>
  <c r="D1456" i="1"/>
  <c r="C1456" i="1"/>
  <c r="H1456" i="1" s="1"/>
  <c r="G1455" i="1"/>
  <c r="D1455" i="1"/>
  <c r="C1455" i="1"/>
  <c r="H1455" i="1" s="1"/>
  <c r="D1454" i="1"/>
  <c r="C1454" i="1"/>
  <c r="H1454" i="1" s="1"/>
  <c r="D1453" i="1"/>
  <c r="C1453" i="1"/>
  <c r="H1453" i="1" s="1"/>
  <c r="G1452" i="1"/>
  <c r="D1452" i="1"/>
  <c r="C1452" i="1"/>
  <c r="H1452" i="1" s="1"/>
  <c r="G1451" i="1"/>
  <c r="D1451" i="1"/>
  <c r="C1451" i="1"/>
  <c r="H1451" i="1" s="1"/>
  <c r="D1450" i="1"/>
  <c r="C1450" i="1"/>
  <c r="H1450" i="1" s="1"/>
  <c r="D1449" i="1"/>
  <c r="C1449" i="1"/>
  <c r="H1449" i="1" s="1"/>
  <c r="G1448" i="1"/>
  <c r="D1448" i="1"/>
  <c r="C1448" i="1"/>
  <c r="H1448" i="1" s="1"/>
  <c r="G1447" i="1"/>
  <c r="D1447" i="1"/>
  <c r="C1447" i="1"/>
  <c r="H1447" i="1" s="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D1430" i="1"/>
  <c r="C1430" i="1"/>
  <c r="H1430" i="1" s="1"/>
  <c r="G1429" i="1"/>
  <c r="D1429" i="1"/>
  <c r="C1429" i="1"/>
  <c r="H1429" i="1" s="1"/>
  <c r="G1428" i="1"/>
  <c r="D1428" i="1"/>
  <c r="C1428" i="1"/>
  <c r="H1428" i="1" s="1"/>
  <c r="D1427" i="1"/>
  <c r="C1427" i="1"/>
  <c r="H1427" i="1" s="1"/>
  <c r="D1426" i="1"/>
  <c r="C1426" i="1"/>
  <c r="H1426" i="1" s="1"/>
  <c r="G1425" i="1"/>
  <c r="D1425" i="1"/>
  <c r="C1425" i="1"/>
  <c r="H1425" i="1" s="1"/>
  <c r="G1424" i="1"/>
  <c r="D1424" i="1"/>
  <c r="C1424" i="1"/>
  <c r="H1424" i="1" s="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G1401" i="1"/>
  <c r="D1401" i="1"/>
  <c r="C1401" i="1"/>
  <c r="D1400" i="1"/>
  <c r="C1400" i="1"/>
  <c r="H1400" i="1" s="1"/>
  <c r="D1399" i="1"/>
  <c r="C1399" i="1"/>
  <c r="H1399" i="1" s="1"/>
  <c r="D1398" i="1"/>
  <c r="C1398" i="1"/>
  <c r="H1398" i="1" s="1"/>
  <c r="G1397" i="1"/>
  <c r="D1397" i="1"/>
  <c r="C1397" i="1"/>
  <c r="H1397" i="1" s="1"/>
  <c r="G1396" i="1"/>
  <c r="D1396" i="1"/>
  <c r="C1396" i="1"/>
  <c r="H1396" i="1" s="1"/>
  <c r="D1395" i="1"/>
  <c r="C1395" i="1"/>
  <c r="H1395" i="1" s="1"/>
  <c r="D1394" i="1"/>
  <c r="C1394" i="1"/>
  <c r="H1394" i="1" s="1"/>
  <c r="G1393" i="1"/>
  <c r="D1393" i="1"/>
  <c r="C1393" i="1"/>
  <c r="H1393" i="1" s="1"/>
  <c r="G1392" i="1"/>
  <c r="D1392" i="1"/>
  <c r="C1392" i="1"/>
  <c r="H1392" i="1" s="1"/>
  <c r="D1391" i="1"/>
  <c r="C1391" i="1"/>
  <c r="H1391" i="1" s="1"/>
  <c r="D1390" i="1"/>
  <c r="C1390" i="1"/>
  <c r="H1390" i="1" s="1"/>
  <c r="D1389" i="1"/>
  <c r="C1389" i="1"/>
  <c r="H1389" i="1" s="1"/>
  <c r="G1388" i="1"/>
  <c r="D1388" i="1"/>
  <c r="C1388" i="1"/>
  <c r="H1388" i="1" s="1"/>
  <c r="D1387" i="1"/>
  <c r="C1387" i="1"/>
  <c r="H1387" i="1" s="1"/>
  <c r="D1386" i="1"/>
  <c r="C1386" i="1"/>
  <c r="H1386" i="1" s="1"/>
  <c r="D1385" i="1"/>
  <c r="C1385" i="1"/>
  <c r="H1385" i="1" s="1"/>
  <c r="G1384" i="1"/>
  <c r="D1384" i="1"/>
  <c r="C1384" i="1"/>
  <c r="H1384" i="1" s="1"/>
  <c r="D1383" i="1"/>
  <c r="C1383" i="1"/>
  <c r="H1383" i="1" s="1"/>
  <c r="D1382" i="1"/>
  <c r="C1382" i="1"/>
  <c r="H1382" i="1" s="1"/>
  <c r="G1381" i="1"/>
  <c r="D1381" i="1"/>
  <c r="C1381" i="1"/>
  <c r="H1381" i="1" s="1"/>
  <c r="G1380" i="1"/>
  <c r="D1380" i="1"/>
  <c r="C1380" i="1"/>
  <c r="H1380" i="1" s="1"/>
  <c r="D1379" i="1"/>
  <c r="C1379" i="1"/>
  <c r="H1379" i="1" s="1"/>
  <c r="D1378" i="1"/>
  <c r="C1378" i="1"/>
  <c r="H1378" i="1" s="1"/>
  <c r="G1377" i="1"/>
  <c r="D1377" i="1"/>
  <c r="C1377" i="1"/>
  <c r="H1377" i="1" s="1"/>
  <c r="G1376" i="1"/>
  <c r="D1376" i="1"/>
  <c r="C1376" i="1"/>
  <c r="H1376" i="1" s="1"/>
  <c r="D1375" i="1"/>
  <c r="C1375" i="1"/>
  <c r="H1375" i="1" s="1"/>
  <c r="D1374" i="1"/>
  <c r="C1374" i="1"/>
  <c r="H1374" i="1" s="1"/>
  <c r="G1373" i="1"/>
  <c r="D1373" i="1"/>
  <c r="C1373" i="1"/>
  <c r="H1373" i="1" s="1"/>
  <c r="G1372" i="1"/>
  <c r="D1372" i="1"/>
  <c r="C1372" i="1"/>
  <c r="H1372" i="1" s="1"/>
  <c r="D1371" i="1"/>
  <c r="C1371" i="1"/>
  <c r="H1371" i="1" s="1"/>
  <c r="D1370" i="1"/>
  <c r="C1370" i="1"/>
  <c r="H1370" i="1" s="1"/>
  <c r="G1369" i="1"/>
  <c r="D1369" i="1"/>
  <c r="C1369" i="1"/>
  <c r="H1369" i="1" s="1"/>
  <c r="G1368" i="1"/>
  <c r="D1368" i="1"/>
  <c r="C1368" i="1"/>
  <c r="H1368" i="1" s="1"/>
  <c r="D1367" i="1"/>
  <c r="C1367" i="1"/>
  <c r="H1367" i="1" s="1"/>
  <c r="D1366" i="1"/>
  <c r="C1366" i="1"/>
  <c r="H1366" i="1" s="1"/>
  <c r="G1365" i="1"/>
  <c r="D1365" i="1"/>
  <c r="C1365" i="1"/>
  <c r="H1365" i="1" s="1"/>
  <c r="G1364" i="1"/>
  <c r="D1364" i="1"/>
  <c r="C1364" i="1"/>
  <c r="H1364" i="1" s="1"/>
  <c r="D1363" i="1"/>
  <c r="C1363" i="1"/>
  <c r="H1363" i="1" s="1"/>
  <c r="D1362" i="1"/>
  <c r="C1362" i="1"/>
  <c r="H1362" i="1" s="1"/>
  <c r="G1361" i="1"/>
  <c r="D1361" i="1"/>
  <c r="C1361" i="1"/>
  <c r="H1361" i="1" s="1"/>
  <c r="G1360" i="1"/>
  <c r="D1360" i="1"/>
  <c r="C1360" i="1"/>
  <c r="H1360" i="1" s="1"/>
  <c r="D1359" i="1"/>
  <c r="C1359" i="1"/>
  <c r="H1359" i="1" s="1"/>
  <c r="D1358" i="1"/>
  <c r="C1358" i="1"/>
  <c r="H1358" i="1" s="1"/>
  <c r="G1357" i="1"/>
  <c r="D1357" i="1"/>
  <c r="C1357" i="1"/>
  <c r="H1357" i="1" s="1"/>
  <c r="G1356" i="1"/>
  <c r="D1356" i="1"/>
  <c r="C1356" i="1"/>
  <c r="H1356" i="1" s="1"/>
  <c r="D1355" i="1"/>
  <c r="C1355" i="1"/>
  <c r="H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G1348" i="1"/>
  <c r="D1348" i="1"/>
  <c r="C1348" i="1"/>
  <c r="H1348" i="1" s="1"/>
  <c r="D1347" i="1"/>
  <c r="C1347" i="1"/>
  <c r="H1347" i="1" s="1"/>
  <c r="D1346" i="1"/>
  <c r="C1346" i="1"/>
  <c r="H1346" i="1" s="1"/>
  <c r="G1345" i="1"/>
  <c r="D1345" i="1"/>
  <c r="C1345" i="1"/>
  <c r="H1345" i="1" s="1"/>
  <c r="G1344" i="1"/>
  <c r="D1344" i="1"/>
  <c r="C1344" i="1"/>
  <c r="H1344" i="1" s="1"/>
  <c r="D1343" i="1"/>
  <c r="C1343" i="1"/>
  <c r="H1343" i="1" s="1"/>
  <c r="D1342" i="1"/>
  <c r="C1342" i="1"/>
  <c r="H1342" i="1" s="1"/>
  <c r="G1341" i="1"/>
  <c r="D1341" i="1"/>
  <c r="C1341" i="1"/>
  <c r="H1341" i="1" s="1"/>
  <c r="D1340" i="1"/>
  <c r="G1340" i="1" s="1"/>
  <c r="C1340" i="1"/>
  <c r="H1340" i="1" s="1"/>
  <c r="D1339" i="1"/>
  <c r="C1339" i="1"/>
  <c r="H1339" i="1" s="1"/>
  <c r="D1338" i="1"/>
  <c r="C1338" i="1"/>
  <c r="H1338" i="1" s="1"/>
  <c r="G1337" i="1"/>
  <c r="D1337" i="1"/>
  <c r="C1337" i="1"/>
  <c r="H1337" i="1" s="1"/>
  <c r="G1336" i="1"/>
  <c r="D1336" i="1"/>
  <c r="C1336" i="1"/>
  <c r="H1336" i="1" s="1"/>
  <c r="D1335" i="1"/>
  <c r="C1335" i="1"/>
  <c r="H1335" i="1" s="1"/>
  <c r="D1334" i="1"/>
  <c r="C1334" i="1"/>
  <c r="H1334" i="1" s="1"/>
  <c r="G1333" i="1"/>
  <c r="D1333" i="1"/>
  <c r="C1333" i="1"/>
  <c r="H1333" i="1" s="1"/>
  <c r="G1332" i="1"/>
  <c r="D1332" i="1"/>
  <c r="C1332" i="1"/>
  <c r="H1332" i="1" s="1"/>
  <c r="D1331" i="1"/>
  <c r="C1331" i="1"/>
  <c r="H1331" i="1" s="1"/>
  <c r="D1330" i="1"/>
  <c r="C1330" i="1"/>
  <c r="H1330" i="1" s="1"/>
  <c r="G1329" i="1"/>
  <c r="D1329" i="1"/>
  <c r="C1329" i="1"/>
  <c r="H1329" i="1" s="1"/>
  <c r="G1328" i="1"/>
  <c r="D1328" i="1"/>
  <c r="C1328" i="1"/>
  <c r="H1328" i="1" s="1"/>
  <c r="D1327" i="1"/>
  <c r="C1327" i="1"/>
  <c r="H1327" i="1" s="1"/>
  <c r="D1326" i="1"/>
  <c r="C1326" i="1"/>
  <c r="H1326" i="1" s="1"/>
  <c r="G1325" i="1"/>
  <c r="D1325" i="1"/>
  <c r="C1325" i="1"/>
  <c r="H1325" i="1" s="1"/>
  <c r="G1324" i="1"/>
  <c r="D1324" i="1"/>
  <c r="C1324" i="1"/>
  <c r="H1324" i="1" s="1"/>
  <c r="D1323" i="1"/>
  <c r="C1323" i="1"/>
  <c r="H1323" i="1" s="1"/>
  <c r="D1322" i="1"/>
  <c r="C1322" i="1"/>
  <c r="H1322" i="1" s="1"/>
  <c r="G1321" i="1"/>
  <c r="D1321" i="1"/>
  <c r="C1321" i="1"/>
  <c r="H1321" i="1" s="1"/>
  <c r="G1320" i="1"/>
  <c r="D1320" i="1"/>
  <c r="C1320" i="1"/>
  <c r="H1320" i="1" s="1"/>
  <c r="D1319" i="1"/>
  <c r="C1319" i="1"/>
  <c r="H1319" i="1" s="1"/>
  <c r="D1318" i="1"/>
  <c r="C1318" i="1"/>
  <c r="H1318" i="1" s="1"/>
  <c r="G1317" i="1"/>
  <c r="D1317" i="1"/>
  <c r="C1317" i="1"/>
  <c r="H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H1305" i="1"/>
  <c r="D1305" i="1"/>
  <c r="C1305" i="1"/>
  <c r="G1305" i="1" s="1"/>
  <c r="H1304" i="1"/>
  <c r="D1304" i="1"/>
  <c r="C1304" i="1"/>
  <c r="G1304" i="1" s="1"/>
  <c r="H1303" i="1"/>
  <c r="D1303" i="1"/>
  <c r="C1303" i="1"/>
  <c r="G1303" i="1" s="1"/>
  <c r="D1302" i="1"/>
  <c r="H1302" i="1" s="1"/>
  <c r="C1302" i="1"/>
  <c r="C1301" i="1"/>
  <c r="C1300" i="1"/>
  <c r="H1299" i="1"/>
  <c r="D1299" i="1"/>
  <c r="C1299" i="1"/>
  <c r="G1299" i="1" s="1"/>
  <c r="H1298" i="1"/>
  <c r="D1298" i="1"/>
  <c r="C1298" i="1"/>
  <c r="G1298" i="1" s="1"/>
  <c r="H1297" i="1"/>
  <c r="D1297" i="1"/>
  <c r="C1297" i="1"/>
  <c r="G1297" i="1" s="1"/>
  <c r="H1296" i="1"/>
  <c r="D1296" i="1"/>
  <c r="C1296" i="1"/>
  <c r="G1296" i="1" s="1"/>
  <c r="D1295" i="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D1265" i="1"/>
  <c r="H1265" i="1" s="1"/>
  <c r="C1265" i="1"/>
  <c r="D1264" i="1"/>
  <c r="H1264" i="1" s="1"/>
  <c r="C1264" i="1"/>
  <c r="D1263" i="1"/>
  <c r="H1263" i="1" s="1"/>
  <c r="C1263" i="1"/>
  <c r="D1262" i="1"/>
  <c r="H1262" i="1" s="1"/>
  <c r="C1262" i="1"/>
  <c r="H1261" i="1"/>
  <c r="D1261" i="1"/>
  <c r="C1261" i="1"/>
  <c r="G1261" i="1" s="1"/>
  <c r="D1260" i="1"/>
  <c r="H1260" i="1" s="1"/>
  <c r="C1260" i="1"/>
  <c r="C1259" i="1"/>
  <c r="D1258" i="1"/>
  <c r="H1258" i="1" s="1"/>
  <c r="C1258" i="1"/>
  <c r="D1257" i="1"/>
  <c r="G1257" i="1" s="1"/>
  <c r="C1257"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C1182" i="1"/>
  <c r="H1179" i="1"/>
  <c r="G1179" i="1"/>
  <c r="D1179" i="1"/>
  <c r="C1179" i="1"/>
  <c r="H1178" i="1"/>
  <c r="D1178" i="1"/>
  <c r="G1178" i="1" s="1"/>
  <c r="C1178" i="1"/>
  <c r="H1177" i="1"/>
  <c r="D1177" i="1"/>
  <c r="G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G1076"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D1059" i="1"/>
  <c r="G1059" i="1" s="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H1026" i="1"/>
  <c r="D1026" i="1"/>
  <c r="G1026" i="1" s="1"/>
  <c r="C1026"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D651" i="1"/>
  <c r="G651" i="1" s="1"/>
  <c r="C651" i="1"/>
  <c r="H650" i="1"/>
  <c r="G650" i="1"/>
  <c r="D650" i="1"/>
  <c r="C650" i="1"/>
  <c r="H649" i="1"/>
  <c r="D649" i="1"/>
  <c r="G649" i="1" s="1"/>
  <c r="C649" i="1"/>
  <c r="D648" i="1"/>
  <c r="H648" i="1" s="1"/>
  <c r="C648" i="1"/>
  <c r="G647" i="1"/>
  <c r="D647" i="1"/>
  <c r="H647" i="1" s="1"/>
  <c r="C647" i="1"/>
  <c r="H646" i="1"/>
  <c r="D646" i="1"/>
  <c r="G646" i="1" s="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D421" i="1"/>
  <c r="H421" i="1" s="1"/>
  <c r="C421"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G301"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G195" i="1"/>
  <c r="D195" i="1"/>
  <c r="H195" i="1" s="1"/>
  <c r="C195" i="1"/>
  <c r="H194" i="1"/>
  <c r="G194" i="1"/>
  <c r="D194" i="1"/>
  <c r="C194" i="1"/>
  <c r="D193" i="1"/>
  <c r="H193" i="1" s="1"/>
  <c r="C193" i="1"/>
  <c r="G192" i="1"/>
  <c r="D192" i="1"/>
  <c r="H192" i="1" s="1"/>
  <c r="C192" i="1"/>
  <c r="H191" i="1"/>
  <c r="G191" i="1"/>
  <c r="D191" i="1"/>
  <c r="C191" i="1"/>
  <c r="G190"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G181" i="1"/>
  <c r="D181" i="1"/>
  <c r="H181" i="1" s="1"/>
  <c r="C181" i="1"/>
  <c r="H180" i="1"/>
  <c r="G180" i="1"/>
  <c r="D180" i="1"/>
  <c r="C180" i="1"/>
  <c r="H179" i="1"/>
  <c r="D179" i="1"/>
  <c r="G179" i="1" s="1"/>
  <c r="C179" i="1"/>
  <c r="H178" i="1"/>
  <c r="D178" i="1"/>
  <c r="G178" i="1" s="1"/>
  <c r="C178" i="1"/>
  <c r="H177" i="1"/>
  <c r="G177" i="1"/>
  <c r="D177" i="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C166" i="1"/>
  <c r="H165" i="1"/>
  <c r="G165" i="1"/>
  <c r="D165" i="1"/>
  <c r="C165" i="1"/>
  <c r="H164" i="1"/>
  <c r="D164" i="1"/>
  <c r="G164" i="1" s="1"/>
  <c r="C164" i="1"/>
  <c r="D163" i="1"/>
  <c r="H163" i="1" s="1"/>
  <c r="C163" i="1"/>
  <c r="D162" i="1"/>
  <c r="H162" i="1" s="1"/>
  <c r="C162" i="1"/>
  <c r="D161" i="1"/>
  <c r="G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582" i="1" l="1"/>
  <c r="H1257" i="1"/>
  <c r="H1033" i="1"/>
  <c r="E31" i="9"/>
  <c r="B31" i="9" s="1"/>
  <c r="E5" i="7"/>
  <c r="D1539" i="1"/>
  <c r="C1539" i="1"/>
  <c r="C1540" i="1"/>
  <c r="G1683" i="1"/>
  <c r="D6" i="8"/>
  <c r="C1583" i="1" s="1"/>
  <c r="H1613" i="1"/>
  <c r="G1606" i="1"/>
  <c r="H1605" i="1"/>
  <c r="C1604" i="1"/>
  <c r="G1588" i="1"/>
  <c r="H1585" i="1"/>
  <c r="E114" i="6"/>
  <c r="E322" i="9"/>
  <c r="B322" i="9" s="1"/>
  <c r="E327" i="9"/>
  <c r="B327" i="9" s="1"/>
  <c r="G1385" i="1"/>
  <c r="G1264" i="1"/>
  <c r="G1266" i="1"/>
  <c r="G1258" i="1"/>
  <c r="E305" i="9"/>
  <c r="B305" i="9" s="1"/>
  <c r="G1263" i="1"/>
  <c r="G1262" i="1"/>
  <c r="G1260" i="1"/>
  <c r="G1389" i="1"/>
  <c r="G1400" i="1"/>
  <c r="G676" i="1"/>
  <c r="G1176" i="1"/>
  <c r="H1176" i="1"/>
  <c r="D1301" i="1"/>
  <c r="H1301" i="1" s="1"/>
  <c r="E296" i="5"/>
  <c r="D1300" i="1" s="1"/>
  <c r="H1300" i="1" s="1"/>
  <c r="G1301" i="1"/>
  <c r="E335" i="9"/>
  <c r="B335" i="9" s="1"/>
  <c r="G1302" i="1"/>
  <c r="G1265" i="1"/>
  <c r="H1182" i="1"/>
  <c r="H1183" i="1"/>
  <c r="B341" i="9"/>
  <c r="H1025" i="1"/>
  <c r="E12" i="5"/>
  <c r="E7" i="5" s="1"/>
  <c r="D1012" i="1" s="1"/>
  <c r="B296" i="9"/>
  <c r="G648" i="1"/>
  <c r="F656" i="4"/>
  <c r="G416" i="1"/>
  <c r="E648" i="4"/>
  <c r="D642" i="1" s="1"/>
  <c r="G423" i="1"/>
  <c r="G300" i="1"/>
  <c r="G299" i="1"/>
  <c r="D422" i="1"/>
  <c r="H422" i="1" s="1"/>
  <c r="E647" i="4"/>
  <c r="D641" i="1" s="1"/>
  <c r="G298" i="1"/>
  <c r="G421" i="1"/>
  <c r="F426" i="4"/>
  <c r="E37" i="9"/>
  <c r="B37" i="9" s="1"/>
  <c r="E311" i="9"/>
  <c r="B311" i="9" s="1"/>
  <c r="E320" i="9"/>
  <c r="B320" i="9" s="1"/>
  <c r="E307" i="9"/>
  <c r="E262" i="4"/>
  <c r="D258" i="1" s="1"/>
  <c r="G212" i="1"/>
  <c r="H212" i="1"/>
  <c r="F216" i="4"/>
  <c r="B244" i="9"/>
  <c r="F244" i="9"/>
  <c r="G193" i="1"/>
  <c r="F242" i="9"/>
  <c r="B242" i="9" s="1"/>
  <c r="G183" i="1"/>
  <c r="F240" i="9"/>
  <c r="B240" i="9" s="1"/>
  <c r="G182" i="1"/>
  <c r="F238" i="9"/>
  <c r="B238" i="9" s="1"/>
  <c r="G174" i="1"/>
  <c r="G166" i="1"/>
  <c r="H166" i="1"/>
  <c r="F170" i="4"/>
  <c r="G163" i="1"/>
  <c r="G162" i="1"/>
  <c r="H161" i="1"/>
  <c r="G126" i="1"/>
  <c r="G125" i="1"/>
  <c r="G156" i="1"/>
  <c r="G158" i="1"/>
  <c r="F160" i="4"/>
  <c r="F154" i="4"/>
  <c r="G132" i="1"/>
  <c r="D131" i="1"/>
  <c r="D108" i="1"/>
  <c r="G113" i="1"/>
  <c r="F112" i="4"/>
  <c r="D79" i="1"/>
  <c r="F83" i="4"/>
  <c r="H64" i="1"/>
  <c r="G64" i="1"/>
  <c r="G65" i="1"/>
  <c r="E49" i="4"/>
  <c r="D45" i="1" s="1"/>
  <c r="F68" i="4"/>
  <c r="F236" i="9"/>
  <c r="B236" i="9" s="1"/>
  <c r="E312" i="9"/>
  <c r="B312" i="9" s="1"/>
  <c r="E326" i="9"/>
  <c r="B326" i="9" s="1"/>
  <c r="H39" i="1"/>
  <c r="G39" i="1"/>
  <c r="G470" i="1"/>
  <c r="H470" i="1"/>
  <c r="H485" i="1"/>
  <c r="G485" i="1"/>
  <c r="H1464" i="1"/>
  <c r="G1464" i="1"/>
  <c r="H1466" i="1"/>
  <c r="G1466" i="1"/>
  <c r="H1468" i="1"/>
  <c r="G1468" i="1"/>
  <c r="H1470" i="1"/>
  <c r="G1470" i="1"/>
  <c r="H1472" i="1"/>
  <c r="G1472" i="1"/>
  <c r="H1474" i="1"/>
  <c r="G1474" i="1"/>
  <c r="H1476" i="1"/>
  <c r="G1476" i="1"/>
  <c r="H1478" i="1"/>
  <c r="G1478"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83" i="1"/>
  <c r="G1583" i="1"/>
  <c r="H1587" i="1"/>
  <c r="G1587" i="1"/>
  <c r="H1591" i="1"/>
  <c r="G1591" i="1"/>
  <c r="H1595" i="1"/>
  <c r="G1595" i="1"/>
  <c r="H1599" i="1"/>
  <c r="G1599" i="1"/>
  <c r="H1631" i="1"/>
  <c r="G1631" i="1"/>
  <c r="H1635" i="1"/>
  <c r="G1635" i="1"/>
  <c r="H1639" i="1"/>
  <c r="G1639" i="1"/>
  <c r="H1643" i="1"/>
  <c r="G1643" i="1"/>
  <c r="H1646" i="1"/>
  <c r="G1646" i="1"/>
  <c r="G1660" i="1"/>
  <c r="H1660" i="1"/>
  <c r="H1673" i="1"/>
  <c r="G1673" i="1"/>
  <c r="H1678" i="1"/>
  <c r="G1678" i="1"/>
  <c r="F135" i="4"/>
  <c r="D134" i="4"/>
  <c r="I22" i="3"/>
  <c r="F252" i="5"/>
  <c r="D1256" i="1"/>
  <c r="I28" i="3"/>
  <c r="D1431" i="1"/>
  <c r="C1295" i="1"/>
  <c r="H1460" i="1"/>
  <c r="G1460" i="1"/>
  <c r="H1462" i="1"/>
  <c r="G1462" i="1"/>
  <c r="H1479" i="1"/>
  <c r="G1479" i="1"/>
  <c r="H1481" i="1"/>
  <c r="G1481" i="1"/>
  <c r="H1483" i="1"/>
  <c r="G1483" i="1"/>
  <c r="C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40" i="1"/>
  <c r="G1540" i="1"/>
  <c r="H1543" i="1"/>
  <c r="G1543" i="1"/>
  <c r="J1543" i="1"/>
  <c r="H1547" i="1"/>
  <c r="G1547" i="1"/>
  <c r="J1549" i="1"/>
  <c r="J1553" i="1"/>
  <c r="J1559" i="1"/>
  <c r="J1566" i="1"/>
  <c r="J1570" i="1"/>
  <c r="H1603" i="1"/>
  <c r="G1603" i="1"/>
  <c r="H1607" i="1"/>
  <c r="G1607" i="1"/>
  <c r="H1611" i="1"/>
  <c r="G1611" i="1"/>
  <c r="H1615" i="1"/>
  <c r="G1615" i="1"/>
  <c r="H1619" i="1"/>
  <c r="G1619" i="1"/>
  <c r="H1623" i="1"/>
  <c r="G1623" i="1"/>
  <c r="H1627" i="1"/>
  <c r="G1627" i="1"/>
  <c r="H1649" i="1"/>
  <c r="G1649" i="1"/>
  <c r="H1654" i="1"/>
  <c r="G1654" i="1"/>
  <c r="G1668" i="1"/>
  <c r="H1668" i="1"/>
  <c r="H1681" i="1"/>
  <c r="G1681" i="1"/>
  <c r="H1686" i="1"/>
  <c r="G1686" i="1"/>
  <c r="F263" i="4"/>
  <c r="D262" i="4"/>
  <c r="G339" i="9"/>
  <c r="E339" i="9" s="1"/>
  <c r="B339" i="9" s="1"/>
  <c r="F219" i="5"/>
  <c r="I30" i="3"/>
  <c r="D1510" i="1"/>
  <c r="C54" i="1"/>
  <c r="C131" i="1"/>
  <c r="C473" i="1"/>
  <c r="C64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H1401" i="1"/>
  <c r="G1403" i="1"/>
  <c r="G1407" i="1"/>
  <c r="G1411" i="1"/>
  <c r="G1415" i="1"/>
  <c r="G1419" i="1"/>
  <c r="G1423" i="1"/>
  <c r="G1427" i="1"/>
  <c r="G1434" i="1"/>
  <c r="G1438" i="1"/>
  <c r="G1442" i="1"/>
  <c r="G1446" i="1"/>
  <c r="G1450" i="1"/>
  <c r="G1454" i="1"/>
  <c r="G1458" i="1"/>
  <c r="H1463" i="1"/>
  <c r="G1463" i="1"/>
  <c r="H1465" i="1"/>
  <c r="G1465" i="1"/>
  <c r="H1467" i="1"/>
  <c r="G1467" i="1"/>
  <c r="H1469" i="1"/>
  <c r="G1469" i="1"/>
  <c r="H1471" i="1"/>
  <c r="G1471" i="1"/>
  <c r="H1473" i="1"/>
  <c r="G1473" i="1"/>
  <c r="H1475" i="1"/>
  <c r="G1475" i="1"/>
  <c r="H1477" i="1"/>
  <c r="G1477"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G1574" i="1"/>
  <c r="I1574" i="1" s="1"/>
  <c r="I1575" i="1"/>
  <c r="J1576" i="1"/>
  <c r="I1578" i="1"/>
  <c r="J1579" i="1"/>
  <c r="G1581" i="1"/>
  <c r="I1581" i="1" s="1"/>
  <c r="H1657" i="1"/>
  <c r="G1657" i="1"/>
  <c r="H1662" i="1"/>
  <c r="G1662" i="1"/>
  <c r="G1676" i="1"/>
  <c r="H1676" i="1"/>
  <c r="G156" i="9"/>
  <c r="E156" i="9" s="1"/>
  <c r="B156" i="9" s="1"/>
  <c r="F607" i="4"/>
  <c r="D597" i="4"/>
  <c r="I35" i="3"/>
  <c r="D1571" i="1"/>
  <c r="I36" i="3"/>
  <c r="D1577" i="1"/>
  <c r="H1602" i="1"/>
  <c r="G1602" i="1"/>
  <c r="D3" i="1"/>
  <c r="D13" i="1"/>
  <c r="D486" i="1"/>
  <c r="D1017" i="1"/>
  <c r="D1018" i="1"/>
  <c r="D1024"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3" i="1"/>
  <c r="G1437" i="1"/>
  <c r="G1441" i="1"/>
  <c r="G1445" i="1"/>
  <c r="G1449" i="1"/>
  <c r="G1453" i="1"/>
  <c r="G1457" i="1"/>
  <c r="H1459" i="1"/>
  <c r="G1459" i="1"/>
  <c r="H1461" i="1"/>
  <c r="G1461"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39" i="1"/>
  <c r="G1539" i="1"/>
  <c r="H1541" i="1"/>
  <c r="G1541" i="1"/>
  <c r="J1541" i="1"/>
  <c r="H1545" i="1"/>
  <c r="G1545" i="1"/>
  <c r="I1545" i="1" s="1"/>
  <c r="J1545" i="1"/>
  <c r="J1547" i="1"/>
  <c r="G1549" i="1"/>
  <c r="I1549" i="1" s="1"/>
  <c r="I1550" i="1"/>
  <c r="G1553" i="1"/>
  <c r="I1553" i="1" s="1"/>
  <c r="I1554" i="1"/>
  <c r="G1556" i="1"/>
  <c r="G1559" i="1"/>
  <c r="I1559" i="1" s="1"/>
  <c r="I1560" i="1"/>
  <c r="G1563" i="1"/>
  <c r="G1566" i="1"/>
  <c r="I1566" i="1" s="1"/>
  <c r="I1567" i="1"/>
  <c r="G1570" i="1"/>
  <c r="I1570" i="1" s="1"/>
  <c r="G1652" i="1"/>
  <c r="H1652" i="1"/>
  <c r="H1665" i="1"/>
  <c r="G1665" i="1"/>
  <c r="H1670" i="1"/>
  <c r="G1670" i="1"/>
  <c r="G1684" i="1"/>
  <c r="H1684" i="1"/>
  <c r="E230" i="4"/>
  <c r="D226" i="1" s="1"/>
  <c r="D361" i="4"/>
  <c r="F366" i="4"/>
  <c r="F374" i="4"/>
  <c r="D373" i="4"/>
  <c r="D522" i="4"/>
  <c r="F529" i="4"/>
  <c r="F136" i="5"/>
  <c r="D135" i="5"/>
  <c r="G316" i="9"/>
  <c r="E316" i="9" s="1"/>
  <c r="B316" i="9" s="1"/>
  <c r="D147" i="5"/>
  <c r="F150" i="5"/>
  <c r="G315" i="9"/>
  <c r="D251" i="5"/>
  <c r="H1542" i="1"/>
  <c r="I1542" i="1" s="1"/>
  <c r="H1544" i="1"/>
  <c r="I1544" i="1" s="1"/>
  <c r="H1546" i="1"/>
  <c r="I1546" i="1" s="1"/>
  <c r="F8" i="4"/>
  <c r="D7" i="4"/>
  <c r="F50" i="4"/>
  <c r="D49" i="4"/>
  <c r="E164" i="4"/>
  <c r="F203" i="4"/>
  <c r="D202" i="4"/>
  <c r="E373" i="4"/>
  <c r="D368" i="1" s="1"/>
  <c r="D648" i="4"/>
  <c r="F537" i="4"/>
  <c r="D536" i="4"/>
  <c r="F256" i="5"/>
  <c r="E255" i="5"/>
  <c r="D1259" i="1" s="1"/>
  <c r="D274" i="5"/>
  <c r="F277" i="5"/>
  <c r="E141" i="6"/>
  <c r="I27" i="3"/>
  <c r="D51" i="8"/>
  <c r="J1548" i="1"/>
  <c r="J1550" i="1"/>
  <c r="J1552" i="1"/>
  <c r="J1554" i="1"/>
  <c r="J1558" i="1"/>
  <c r="J1560" i="1"/>
  <c r="J1562" i="1"/>
  <c r="J1565" i="1"/>
  <c r="J1567" i="1"/>
  <c r="J1569" i="1"/>
  <c r="J1573" i="1"/>
  <c r="J1575" i="1"/>
  <c r="J1578" i="1"/>
  <c r="J1580" i="1"/>
  <c r="D82" i="4"/>
  <c r="F91" i="4"/>
  <c r="E202" i="4"/>
  <c r="D198" i="1" s="1"/>
  <c r="D230" i="4"/>
  <c r="F237" i="4"/>
  <c r="F467" i="4"/>
  <c r="D466" i="4"/>
  <c r="E536" i="4"/>
  <c r="D7" i="5"/>
  <c r="F12" i="5"/>
  <c r="H336" i="9"/>
  <c r="E177" i="5"/>
  <c r="G1645" i="1"/>
  <c r="H1648" i="1"/>
  <c r="G1653" i="1"/>
  <c r="H1656" i="1"/>
  <c r="G1661" i="1"/>
  <c r="H1664" i="1"/>
  <c r="G1669" i="1"/>
  <c r="H1672" i="1"/>
  <c r="G1677" i="1"/>
  <c r="H1680" i="1"/>
  <c r="G1685" i="1"/>
  <c r="D309" i="4"/>
  <c r="F314" i="4"/>
  <c r="F322" i="4"/>
  <c r="D321" i="4"/>
  <c r="F431" i="4"/>
  <c r="D430" i="4"/>
  <c r="E466" i="4"/>
  <c r="D460" i="1" s="1"/>
  <c r="F585" i="4"/>
  <c r="D584" i="4"/>
  <c r="F71" i="5"/>
  <c r="E70" i="5"/>
  <c r="F5" i="6"/>
  <c r="G346" i="9"/>
  <c r="E346" i="9" s="1"/>
  <c r="H316" i="9"/>
  <c r="H315" i="9"/>
  <c r="E336" i="9"/>
  <c r="B336" i="9" s="1"/>
  <c r="D125" i="4"/>
  <c r="D153" i="4"/>
  <c r="D273" i="4"/>
  <c r="D571" i="4"/>
  <c r="D629" i="4"/>
  <c r="D88" i="5"/>
  <c r="D177" i="5"/>
  <c r="E337" i="9"/>
  <c r="B337" i="9" s="1"/>
  <c r="D203" i="5"/>
  <c r="D35" i="6"/>
  <c r="D129" i="6"/>
  <c r="G310" i="9"/>
  <c r="H309" i="9"/>
  <c r="M228" i="9"/>
  <c r="G309" i="9"/>
  <c r="E309" i="9" s="1"/>
  <c r="B309" i="9" s="1"/>
  <c r="H308" i="9"/>
  <c r="E308" i="9" s="1"/>
  <c r="B308" i="9" s="1"/>
  <c r="G302" i="9"/>
  <c r="E302" i="9" s="1"/>
  <c r="B302" i="9" s="1"/>
  <c r="G301" i="9"/>
  <c r="E301" i="9" s="1"/>
  <c r="B301" i="9" s="1"/>
  <c r="G300" i="9"/>
  <c r="E300" i="9" s="1"/>
  <c r="B300" i="9" s="1"/>
  <c r="H310" i="9"/>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1" i="9"/>
  <c r="E221" i="9" s="1"/>
  <c r="B221" i="9" s="1"/>
  <c r="G180" i="9"/>
  <c r="E180" i="9" s="1"/>
  <c r="B180" i="9" s="1"/>
  <c r="L228" i="9"/>
  <c r="G225" i="9"/>
  <c r="E225" i="9" s="1"/>
  <c r="B225" i="9" s="1"/>
  <c r="G217" i="9"/>
  <c r="E217" i="9" s="1"/>
  <c r="B217" i="9" s="1"/>
  <c r="H179" i="9"/>
  <c r="I10" i="9"/>
  <c r="B128" i="9"/>
  <c r="B136" i="9"/>
  <c r="D106" i="4"/>
  <c r="D164" i="4"/>
  <c r="F89" i="5"/>
  <c r="F178" i="5"/>
  <c r="D114" i="6"/>
  <c r="D44" i="8"/>
  <c r="E28" i="9"/>
  <c r="B28" i="9" s="1"/>
  <c r="E32" i="9"/>
  <c r="B32" i="9" s="1"/>
  <c r="E36" i="9"/>
  <c r="B36" i="9" s="1"/>
  <c r="E40" i="9"/>
  <c r="B40" i="9" s="1"/>
  <c r="E44" i="9"/>
  <c r="B44" i="9" s="1"/>
  <c r="E46" i="9"/>
  <c r="B46" i="9" s="1"/>
  <c r="E48" i="9"/>
  <c r="B48" i="9" s="1"/>
  <c r="E52" i="9"/>
  <c r="B52" i="9" s="1"/>
  <c r="E54" i="9"/>
  <c r="B54" i="9" s="1"/>
  <c r="E58" i="9"/>
  <c r="B58"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46" i="9"/>
  <c r="B146" i="9" s="1"/>
  <c r="B152" i="9"/>
  <c r="E166" i="9"/>
  <c r="B166" i="9" s="1"/>
  <c r="B172" i="9"/>
  <c r="B144" i="9"/>
  <c r="E154" i="9"/>
  <c r="B154" i="9" s="1"/>
  <c r="E158" i="9"/>
  <c r="B158" i="9" s="1"/>
  <c r="B164" i="9"/>
  <c r="B230" i="9"/>
  <c r="B232" i="9"/>
  <c r="B254" i="9"/>
  <c r="B262" i="9"/>
  <c r="B270" i="9"/>
  <c r="B278" i="9"/>
  <c r="B286" i="9"/>
  <c r="B328" i="9"/>
  <c r="B332" i="9"/>
  <c r="B250" i="9"/>
  <c r="B258" i="9"/>
  <c r="B266" i="9"/>
  <c r="B274" i="9"/>
  <c r="B282" i="9"/>
  <c r="F298" i="9"/>
  <c r="B307" i="9"/>
  <c r="I33" i="3" l="1"/>
  <c r="D1538" i="1"/>
  <c r="H1604" i="1"/>
  <c r="G1604" i="1"/>
  <c r="G1300" i="1"/>
  <c r="F228" i="9"/>
  <c r="B228" i="9" s="1"/>
  <c r="F647" i="4"/>
  <c r="G422" i="1"/>
  <c r="H108" i="1"/>
  <c r="G108" i="1"/>
  <c r="G79" i="1"/>
  <c r="H79" i="1"/>
  <c r="E6" i="4"/>
  <c r="F35" i="6"/>
  <c r="H28" i="3"/>
  <c r="C1431" i="1"/>
  <c r="F88" i="5"/>
  <c r="C1093" i="1"/>
  <c r="G24" i="9"/>
  <c r="D152" i="4"/>
  <c r="H24" i="9"/>
  <c r="F153" i="4"/>
  <c r="C149" i="1"/>
  <c r="D141" i="6"/>
  <c r="F430" i="4"/>
  <c r="C424" i="1"/>
  <c r="F7" i="5"/>
  <c r="H22" i="3"/>
  <c r="C1012" i="1"/>
  <c r="F82" i="4"/>
  <c r="C78" i="1"/>
  <c r="G1259" i="1"/>
  <c r="H1259" i="1"/>
  <c r="F536" i="4"/>
  <c r="D535" i="4"/>
  <c r="C530" i="1"/>
  <c r="E152" i="4"/>
  <c r="D160" i="1"/>
  <c r="H25" i="3"/>
  <c r="C1255" i="1"/>
  <c r="F522" i="4"/>
  <c r="C516" i="1"/>
  <c r="F361" i="4"/>
  <c r="D360" i="4"/>
  <c r="C356" i="1"/>
  <c r="H1024" i="1"/>
  <c r="G1024" i="1"/>
  <c r="G486" i="1"/>
  <c r="H486" i="1"/>
  <c r="G1571" i="1"/>
  <c r="H1571" i="1"/>
  <c r="H641" i="1"/>
  <c r="G641" i="1"/>
  <c r="F262" i="4"/>
  <c r="C258" i="1"/>
  <c r="G1295" i="1"/>
  <c r="H1295" i="1"/>
  <c r="E251" i="5"/>
  <c r="E176" i="5" s="1"/>
  <c r="D1180" i="1" s="1"/>
  <c r="C1621" i="1"/>
  <c r="I39" i="3"/>
  <c r="F164" i="4"/>
  <c r="C160" i="1"/>
  <c r="G338" i="9"/>
  <c r="E338" i="9" s="1"/>
  <c r="B338" i="9" s="1"/>
  <c r="F203" i="5"/>
  <c r="C1207" i="1"/>
  <c r="F629" i="4"/>
  <c r="C623" i="1"/>
  <c r="C121" i="1"/>
  <c r="F125" i="4"/>
  <c r="G348" i="9"/>
  <c r="E348" i="9" s="1"/>
  <c r="F584" i="4"/>
  <c r="C578" i="1"/>
  <c r="F309" i="4"/>
  <c r="D308" i="4"/>
  <c r="C304" i="1"/>
  <c r="I24" i="3"/>
  <c r="D1181" i="1"/>
  <c r="E535" i="4"/>
  <c r="D530" i="1"/>
  <c r="F230" i="4"/>
  <c r="C226" i="1"/>
  <c r="I31" i="3"/>
  <c r="D1537" i="1"/>
  <c r="E360" i="4"/>
  <c r="C45" i="1"/>
  <c r="F49" i="4"/>
  <c r="E315" i="9"/>
  <c r="B315" i="9" s="1"/>
  <c r="F135" i="5"/>
  <c r="C1140" i="1"/>
  <c r="F373" i="4"/>
  <c r="C368" i="1"/>
  <c r="H1018" i="1"/>
  <c r="G1018" i="1"/>
  <c r="G13" i="1"/>
  <c r="H13" i="1"/>
  <c r="H473" i="1"/>
  <c r="G473" i="1"/>
  <c r="H1485" i="1"/>
  <c r="G1485" i="1"/>
  <c r="F134" i="4"/>
  <c r="C130" i="1"/>
  <c r="F114" i="6"/>
  <c r="H30" i="3"/>
  <c r="C1510" i="1"/>
  <c r="F106" i="4"/>
  <c r="C102" i="1"/>
  <c r="B207" i="9"/>
  <c r="E310" i="9"/>
  <c r="B310" i="9" s="1"/>
  <c r="F571" i="4"/>
  <c r="C565" i="1"/>
  <c r="H19" i="9"/>
  <c r="E19" i="9" s="1"/>
  <c r="B19" i="9" s="1"/>
  <c r="E345" i="9"/>
  <c r="I10" i="3" s="1"/>
  <c r="B346" i="9"/>
  <c r="F255" i="5"/>
  <c r="F321" i="4"/>
  <c r="C316" i="1"/>
  <c r="F466" i="4"/>
  <c r="C460" i="1"/>
  <c r="D69" i="5"/>
  <c r="D6" i="5" s="1"/>
  <c r="E430" i="4"/>
  <c r="F202" i="4"/>
  <c r="C198" i="1"/>
  <c r="H1017" i="1"/>
  <c r="G1017" i="1"/>
  <c r="G1577" i="1"/>
  <c r="H1577" i="1"/>
  <c r="F597" i="4"/>
  <c r="C591" i="1"/>
  <c r="H131" i="1"/>
  <c r="G131" i="1"/>
  <c r="E179" i="9"/>
  <c r="B179" i="9" s="1"/>
  <c r="F129" i="6"/>
  <c r="C1525" i="1"/>
  <c r="D176" i="5"/>
  <c r="H24" i="3"/>
  <c r="F177" i="5"/>
  <c r="C1181" i="1"/>
  <c r="C269" i="1"/>
  <c r="F273" i="4"/>
  <c r="E69" i="5"/>
  <c r="D1075" i="1"/>
  <c r="D45" i="8"/>
  <c r="G344" i="9" s="1"/>
  <c r="E344" i="9" s="1"/>
  <c r="B344" i="9" s="1"/>
  <c r="C1628" i="1"/>
  <c r="F274" i="5"/>
  <c r="C1278" i="1"/>
  <c r="F70" i="5"/>
  <c r="F648" i="4"/>
  <c r="C642" i="1"/>
  <c r="D6" i="4"/>
  <c r="C3" i="1"/>
  <c r="F7" i="4"/>
  <c r="F147" i="5"/>
  <c r="C1152" i="1"/>
  <c r="I1541" i="1"/>
  <c r="H54" i="1"/>
  <c r="G54" i="1"/>
  <c r="I1543" i="1"/>
  <c r="G1256" i="1"/>
  <c r="H1256" i="1"/>
  <c r="G1538" i="1" l="1"/>
  <c r="H1538" i="1"/>
  <c r="I17" i="3"/>
  <c r="D2" i="1"/>
  <c r="E422" i="4"/>
  <c r="G299" i="9"/>
  <c r="C1011" i="1"/>
  <c r="F6" i="4"/>
  <c r="H17" i="3"/>
  <c r="D422" i="4"/>
  <c r="C2" i="1"/>
  <c r="H1075" i="1"/>
  <c r="G1075" i="1"/>
  <c r="H198" i="1"/>
  <c r="G198" i="1"/>
  <c r="G460" i="1"/>
  <c r="H460" i="1"/>
  <c r="H368" i="1"/>
  <c r="G368" i="1"/>
  <c r="H578" i="1"/>
  <c r="G578" i="1"/>
  <c r="H121" i="1"/>
  <c r="G121" i="1"/>
  <c r="I25" i="3"/>
  <c r="D1255" i="1"/>
  <c r="G1255" i="1" s="1"/>
  <c r="G516" i="1"/>
  <c r="H516" i="1"/>
  <c r="F251" i="5"/>
  <c r="D640" i="4"/>
  <c r="F535" i="4"/>
  <c r="C529" i="1"/>
  <c r="H78" i="1"/>
  <c r="G78" i="1"/>
  <c r="G1278" i="1"/>
  <c r="H1278" i="1"/>
  <c r="H1181" i="1"/>
  <c r="G1181" i="1"/>
  <c r="H1525" i="1"/>
  <c r="G1525" i="1"/>
  <c r="H642" i="1"/>
  <c r="G642" i="1"/>
  <c r="I23" i="3"/>
  <c r="D1074" i="1"/>
  <c r="E6" i="5"/>
  <c r="H565" i="1"/>
  <c r="G565" i="1"/>
  <c r="H102" i="1"/>
  <c r="G102" i="1"/>
  <c r="E640" i="4"/>
  <c r="D634" i="1" s="1"/>
  <c r="D529" i="1"/>
  <c r="H304" i="1"/>
  <c r="G304" i="1"/>
  <c r="H623" i="1"/>
  <c r="G623" i="1"/>
  <c r="G1621" i="1"/>
  <c r="H1621" i="1"/>
  <c r="H356" i="1"/>
  <c r="G356" i="1"/>
  <c r="H31" i="3"/>
  <c r="F141" i="6"/>
  <c r="C1537" i="1"/>
  <c r="H9" i="3" s="1"/>
  <c r="D299" i="4"/>
  <c r="F152" i="4"/>
  <c r="C148" i="1"/>
  <c r="H18" i="3"/>
  <c r="H1431" i="1"/>
  <c r="G1431" i="1"/>
  <c r="G1152" i="1"/>
  <c r="H1152" i="1"/>
  <c r="E639" i="4"/>
  <c r="D633" i="1" s="1"/>
  <c r="D424" i="1"/>
  <c r="G316" i="1"/>
  <c r="H316" i="1"/>
  <c r="H130" i="1"/>
  <c r="G130" i="1"/>
  <c r="G1140" i="1"/>
  <c r="H1140" i="1"/>
  <c r="H45" i="1"/>
  <c r="G45" i="1"/>
  <c r="H226" i="1"/>
  <c r="G226" i="1"/>
  <c r="D417" i="4"/>
  <c r="F308" i="4"/>
  <c r="C303" i="1"/>
  <c r="E347" i="9"/>
  <c r="B348" i="9"/>
  <c r="H160" i="1"/>
  <c r="G160" i="1"/>
  <c r="D418" i="4"/>
  <c r="F360" i="4"/>
  <c r="C355" i="1"/>
  <c r="H1255" i="1"/>
  <c r="E299" i="4"/>
  <c r="I18" i="3"/>
  <c r="D148" i="1"/>
  <c r="H1012" i="1"/>
  <c r="G1012" i="1"/>
  <c r="H424" i="1"/>
  <c r="G424" i="1"/>
  <c r="H149" i="1"/>
  <c r="G149" i="1"/>
  <c r="E24" i="9"/>
  <c r="H1628" i="1"/>
  <c r="G1628" i="1"/>
  <c r="H591" i="1"/>
  <c r="G591" i="1"/>
  <c r="H3" i="1"/>
  <c r="G3" i="1"/>
  <c r="I40" i="3"/>
  <c r="C1622" i="1"/>
  <c r="H11" i="3" s="1"/>
  <c r="H269" i="1"/>
  <c r="G269" i="1"/>
  <c r="F176" i="5"/>
  <c r="C1180" i="1"/>
  <c r="F69" i="5"/>
  <c r="H23" i="3"/>
  <c r="C1074" i="1"/>
  <c r="G343" i="9"/>
  <c r="E343" i="9" s="1"/>
  <c r="H1510" i="1"/>
  <c r="G1510" i="1"/>
  <c r="E418" i="4"/>
  <c r="D413" i="1" s="1"/>
  <c r="D355" i="1"/>
  <c r="E417" i="4"/>
  <c r="D412" i="1" s="1"/>
  <c r="H1207" i="1"/>
  <c r="G1207" i="1"/>
  <c r="K1481" i="9"/>
  <c r="H258" i="1"/>
  <c r="G258" i="1"/>
  <c r="G530" i="1"/>
  <c r="H530" i="1"/>
  <c r="D639" i="4"/>
  <c r="H1093" i="1"/>
  <c r="G1093" i="1"/>
  <c r="E643" i="4" l="1"/>
  <c r="D637" i="1" s="1"/>
  <c r="D417" i="1"/>
  <c r="K3" i="9"/>
  <c r="I9" i="3"/>
  <c r="N3" i="9"/>
  <c r="F418" i="4"/>
  <c r="C413" i="1"/>
  <c r="H148" i="1"/>
  <c r="G148" i="1"/>
  <c r="F640" i="4"/>
  <c r="C634" i="1"/>
  <c r="F639" i="4"/>
  <c r="C633" i="1"/>
  <c r="G303" i="1"/>
  <c r="H303" i="1"/>
  <c r="H299" i="9"/>
  <c r="E299" i="9" s="1"/>
  <c r="D1011" i="1"/>
  <c r="H1011" i="1" s="1"/>
  <c r="F6" i="5"/>
  <c r="B343" i="9"/>
  <c r="E342" i="9"/>
  <c r="I11" i="3" s="1"/>
  <c r="G1180" i="1"/>
  <c r="H1180" i="1"/>
  <c r="H1622" i="1"/>
  <c r="G1622" i="1"/>
  <c r="B24" i="9"/>
  <c r="G355" i="1"/>
  <c r="H355" i="1"/>
  <c r="D423" i="4"/>
  <c r="D301" i="4"/>
  <c r="C295" i="1"/>
  <c r="F299" i="4"/>
  <c r="H529" i="1"/>
  <c r="G529" i="1"/>
  <c r="G2" i="1"/>
  <c r="H2" i="1"/>
  <c r="D300" i="4"/>
  <c r="H1074" i="1"/>
  <c r="G1074" i="1"/>
  <c r="E301" i="4"/>
  <c r="D297" i="1" s="1"/>
  <c r="E423" i="4"/>
  <c r="D295" i="1"/>
  <c r="E300" i="4"/>
  <c r="D296" i="1" s="1"/>
  <c r="F417" i="4"/>
  <c r="C412" i="1"/>
  <c r="H1537" i="1"/>
  <c r="G1537" i="1"/>
  <c r="D424" i="4"/>
  <c r="F422" i="4"/>
  <c r="D643" i="4"/>
  <c r="C417" i="1"/>
  <c r="G306" i="9"/>
  <c r="E306" i="9" s="1"/>
  <c r="B306" i="9" s="1"/>
  <c r="H8" i="3" l="1"/>
  <c r="H412" i="1"/>
  <c r="G412" i="1"/>
  <c r="E425" i="4"/>
  <c r="D420" i="1" s="1"/>
  <c r="E644" i="4"/>
  <c r="D418" i="1"/>
  <c r="H20" i="9"/>
  <c r="E424" i="4"/>
  <c r="B299" i="9"/>
  <c r="F424" i="4"/>
  <c r="C419" i="1"/>
  <c r="H417" i="1"/>
  <c r="G417" i="1"/>
  <c r="D644" i="4"/>
  <c r="D425" i="4"/>
  <c r="F423" i="4"/>
  <c r="G20" i="9"/>
  <c r="C418" i="1"/>
  <c r="H633" i="1"/>
  <c r="G633" i="1"/>
  <c r="G1011" i="1"/>
  <c r="F300" i="4"/>
  <c r="C296" i="1"/>
  <c r="F301" i="4"/>
  <c r="C297" i="1"/>
  <c r="D645" i="4"/>
  <c r="F643" i="4"/>
  <c r="C637" i="1"/>
  <c r="H634" i="1"/>
  <c r="G634" i="1"/>
  <c r="H413" i="1"/>
  <c r="G413" i="1"/>
  <c r="H295" i="1"/>
  <c r="G295" i="1"/>
  <c r="E20" i="9" l="1"/>
  <c r="B20" i="9" s="1"/>
  <c r="H637" i="1"/>
  <c r="G637" i="1"/>
  <c r="F425" i="4"/>
  <c r="C420" i="1"/>
  <c r="D419" i="1"/>
  <c r="G419" i="1" s="1"/>
  <c r="F645" i="4"/>
  <c r="C639" i="1"/>
  <c r="G418" i="1"/>
  <c r="H418" i="1"/>
  <c r="D646" i="4"/>
  <c r="F644" i="4"/>
  <c r="C638" i="1"/>
  <c r="E646" i="4"/>
  <c r="D638" i="1"/>
  <c r="E645" i="4"/>
  <c r="H296" i="1"/>
  <c r="G296" i="1"/>
  <c r="H297" i="1"/>
  <c r="G297" i="1"/>
  <c r="M3" i="9"/>
  <c r="H420" i="1" l="1"/>
  <c r="G420" i="1"/>
  <c r="E649" i="4"/>
  <c r="D639" i="1"/>
  <c r="F646" i="4"/>
  <c r="D650" i="4"/>
  <c r="C640" i="1"/>
  <c r="H419" i="1"/>
  <c r="H638" i="1"/>
  <c r="G638" i="1"/>
  <c r="G334" i="9"/>
  <c r="H334" i="9"/>
  <c r="E650" i="4"/>
  <c r="D640" i="1"/>
  <c r="D649" i="4"/>
  <c r="E334" i="9" l="1"/>
  <c r="B334" i="9" s="1"/>
  <c r="I20" i="3"/>
  <c r="D644" i="1"/>
  <c r="I19" i="3"/>
  <c r="D643" i="1"/>
  <c r="H7" i="3" s="1"/>
  <c r="F650" i="4"/>
  <c r="H20" i="3"/>
  <c r="C644" i="1"/>
  <c r="G639" i="1"/>
  <c r="H19" i="3"/>
  <c r="F649" i="4"/>
  <c r="C643" i="1"/>
  <c r="G297" i="9"/>
  <c r="E297" i="9" s="1"/>
  <c r="B297" i="9" s="1"/>
  <c r="G640" i="1"/>
  <c r="H640" i="1"/>
  <c r="H639" i="1"/>
  <c r="E298" i="9" l="1"/>
  <c r="I8" i="3" s="1"/>
  <c r="H643" i="1"/>
  <c r="G643" i="1"/>
  <c r="G644" i="1"/>
  <c r="H644" i="1"/>
  <c r="J3" i="9"/>
  <c r="L293" i="9" l="1"/>
  <c r="F293" i="9" s="1"/>
  <c r="H295" i="9"/>
  <c r="G295" i="9"/>
  <c r="G18" i="9"/>
  <c r="H18" i="9"/>
  <c r="G22" i="9"/>
  <c r="I12" i="9"/>
  <c r="G15" i="9"/>
  <c r="J11" i="9"/>
  <c r="I8" i="9"/>
  <c r="K10" i="9"/>
  <c r="J7" i="9"/>
  <c r="K6" i="9"/>
  <c r="M16" i="9"/>
  <c r="M15" i="9"/>
  <c r="J8" i="9"/>
  <c r="I13" i="9"/>
  <c r="J5" i="9"/>
  <c r="H16" i="9"/>
  <c r="J6" i="9"/>
  <c r="I11" i="9"/>
  <c r="J9" i="9"/>
  <c r="J17" i="9"/>
  <c r="G17" i="9"/>
  <c r="I9" i="9"/>
  <c r="H15" i="9"/>
  <c r="I6" i="9"/>
  <c r="K12" i="9"/>
  <c r="H17" i="9"/>
  <c r="I7" i="9"/>
  <c r="K13" i="9"/>
  <c r="K5" i="9"/>
  <c r="H22" i="9"/>
  <c r="I17" i="9"/>
  <c r="I5" i="9"/>
  <c r="K11" i="9"/>
  <c r="K8" i="9"/>
  <c r="J13" i="9"/>
  <c r="G21" i="9"/>
  <c r="K9" i="9"/>
  <c r="L16" i="9"/>
  <c r="L15" i="9"/>
  <c r="H21" i="9"/>
  <c r="G16" i="9"/>
  <c r="K7" i="9"/>
  <c r="J12" i="9"/>
  <c r="J10" i="9"/>
  <c r="E10" i="9" s="1"/>
  <c r="B10" i="9" s="1"/>
  <c r="F16" i="9" l="1"/>
  <c r="E16" i="9"/>
  <c r="E295" i="9"/>
  <c r="E23" i="9" s="1"/>
  <c r="I7" i="3" s="1"/>
  <c r="F15" i="9"/>
  <c r="E17" i="9"/>
  <c r="B17" i="9" s="1"/>
  <c r="E15" i="9"/>
  <c r="E18" i="9"/>
  <c r="B18" i="9" s="1"/>
  <c r="E21" i="9"/>
  <c r="B21" i="9" s="1"/>
  <c r="E5" i="9"/>
  <c r="E6" i="9"/>
  <c r="B6" i="9" s="1"/>
  <c r="E12" i="9"/>
  <c r="B12" i="9" s="1"/>
  <c r="B295" i="9"/>
  <c r="E7" i="9"/>
  <c r="B7" i="9" s="1"/>
  <c r="E8" i="9"/>
  <c r="B8" i="9" s="1"/>
  <c r="E22" i="9"/>
  <c r="B22" i="9" s="1"/>
  <c r="E9" i="9"/>
  <c r="B9" i="9" s="1"/>
  <c r="E11" i="9"/>
  <c r="B11" i="9" s="1"/>
  <c r="E13" i="9"/>
  <c r="B13" i="9" s="1"/>
  <c r="B293" i="9"/>
  <c r="F23" i="9"/>
  <c r="B16" i="9" l="1"/>
  <c r="F14" i="9"/>
  <c r="F3" i="9" s="1"/>
  <c r="B15" i="9"/>
  <c r="E14" i="9"/>
  <c r="I13" i="3" s="1"/>
  <c r="B5" i="9"/>
  <c r="E4" i="9"/>
  <c r="E3" i="9" l="1"/>
</calcChain>
</file>

<file path=xl/sharedStrings.xml><?xml version="1.0" encoding="utf-8"?>
<sst xmlns="http://schemas.openxmlformats.org/spreadsheetml/2006/main" count="4733" uniqueCount="3657">
  <si>
    <t>Obveznik:</t>
  </si>
  <si>
    <t>29599 - DJEČJI VRTIĆ SARDELICE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</si>
  <si>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</si>
  <si>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</si>
  <si>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</si>
  <si>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</si>
  <si>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</si>
  <si>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</si>
  <si>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</si>
  <si>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</si>
  <si>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</si>
  <si>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</si>
  <si>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</si>
  <si>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</si>
  <si>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</si>
  <si>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</si>
  <si>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</si>
  <si>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</si>
  <si>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</si>
  <si>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</si>
  <si>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</si>
  <si>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</si>
  <si>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</si>
  <si>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</si>
  <si>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</si>
  <si>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</si>
  <si>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</si>
  <si>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</si>
  <si>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</si>
  <si>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</si>
  <si>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</si>
  <si>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</si>
  <si>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</si>
  <si>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</si>
  <si>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</si>
  <si>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</si>
  <si>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</si>
  <si>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</si>
  <si>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</si>
  <si>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</si>
  <si>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</si>
  <si>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</si>
  <si>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</si>
  <si>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</si>
  <si>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</si>
  <si>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</si>
  <si>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</si>
  <si>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</si>
  <si>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</si>
  <si>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</si>
  <si>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</si>
  <si>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</si>
  <si>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</si>
  <si>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</si>
  <si>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</si>
  <si>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</si>
  <si>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</si>
  <si>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</si>
  <si>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</si>
  <si>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</si>
  <si>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</si>
  <si>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</si>
  <si>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</si>
  <si>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</si>
  <si>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</si>
  <si>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</si>
  <si>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</si>
  <si>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</si>
  <si>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</si>
  <si>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</si>
  <si>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</si>
  <si>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</si>
  <si>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</si>
  <si>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</si>
  <si>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</si>
  <si>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</si>
  <si>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</si>
  <si>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</si>
  <si>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</si>
  <si>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</si>
  <si>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</si>
  <si>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</si>
  <si>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</si>
  <si>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</si>
  <si>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</si>
  <si>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</si>
  <si>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</si>
  <si>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</si>
  <si>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</si>
  <si>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</si>
  <si>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</si>
  <si>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</si>
  <si>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</si>
  <si>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</si>
  <si>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</si>
  <si>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</si>
  <si>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</si>
  <si>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</si>
  <si>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</si>
  <si>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</si>
  <si>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</si>
  <si>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</si>
  <si>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</si>
  <si>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</si>
  <si>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</si>
  <si>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</si>
  <si>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</si>
  <si>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</si>
  <si>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</si>
  <si>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</si>
  <si>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</si>
  <si>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</si>
  <si>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</si>
  <si>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</si>
  <si>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</si>
  <si>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</si>
  <si>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</si>
  <si>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</si>
  <si>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</si>
  <si>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</si>
  <si>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</si>
  <si>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</si>
  <si>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</si>
  <si>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</si>
  <si>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</si>
  <si>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</si>
  <si>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</si>
  <si>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</si>
  <si>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</si>
  <si>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</si>
  <si>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</si>
  <si>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</si>
  <si>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</si>
  <si>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</si>
  <si>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</si>
  <si>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</si>
  <si>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</si>
  <si>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</si>
  <si>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</si>
  <si>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</si>
  <si>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</si>
  <si>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</si>
  <si>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</si>
  <si>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</si>
  <si>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</si>
  <si>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</si>
  <si>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</si>
  <si>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</si>
  <si>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</si>
  <si>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</si>
  <si>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</si>
  <si>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</si>
  <si>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</si>
  <si>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</si>
  <si>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</si>
  <si>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</si>
  <si>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</si>
  <si>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</si>
  <si>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</si>
  <si>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</si>
  <si>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</si>
  <si>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</si>
  <si>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</si>
  <si>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</si>
  <si>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</si>
  <si>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</si>
  <si>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</si>
  <si>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</si>
  <si>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</si>
  <si>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</si>
  <si>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</si>
  <si>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</si>
  <si>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</si>
  <si>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</si>
  <si>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</si>
  <si>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</si>
  <si>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</si>
  <si>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</si>
  <si>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</si>
  <si>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</si>
  <si>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</si>
  <si>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</si>
  <si>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</si>
  <si>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</si>
  <si>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</si>
  <si>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</si>
  <si>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</si>
  <si>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</si>
  <si>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</si>
  <si>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</si>
  <si>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</si>
  <si>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</si>
  <si>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</si>
  <si>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</si>
  <si>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</si>
  <si>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</si>
  <si>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</si>
  <si>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</si>
  <si>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</si>
  <si>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</si>
  <si>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</si>
  <si>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</si>
  <si>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</si>
  <si>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</si>
  <si>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</si>
  <si>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</si>
  <si>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</si>
  <si>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</si>
  <si>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</si>
  <si>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</si>
  <si>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</si>
  <si>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</si>
  <si>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</si>
  <si>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</si>
  <si>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</si>
  <si>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</si>
  <si>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</si>
  <si>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</si>
  <si>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</si>
  <si>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</si>
  <si>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</si>
  <si>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</si>
  <si>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</si>
  <si>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</si>
  <si>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</si>
  <si>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</si>
  <si>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</si>
  <si>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</si>
  <si>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</si>
  <si>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</si>
  <si>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</si>
  <si>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</si>
  <si>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</si>
  <si>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</si>
  <si>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</si>
  <si>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</si>
  <si>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</si>
  <si>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</si>
  <si>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</si>
  <si>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</si>
  <si>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</si>
  <si>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</si>
  <si>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</si>
  <si>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</si>
  <si>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</si>
  <si>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</si>
  <si>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</si>
  <si>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</si>
  <si>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</si>
  <si>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</si>
  <si>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</si>
  <si>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</si>
  <si>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</si>
  <si>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</si>
  <si>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</si>
  <si>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</si>
  <si>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</si>
  <si>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</si>
  <si>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</si>
  <si>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</si>
  <si>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</si>
  <si>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</si>
  <si>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</si>
  <si>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</si>
  <si>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</si>
  <si>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</si>
  <si>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</si>
  <si>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</si>
  <si>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</si>
  <si>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</si>
  <si>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</si>
  <si>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</si>
  <si>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</si>
  <si>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</si>
  <si>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</si>
  <si>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</si>
  <si>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</si>
  <si>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</si>
  <si>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</si>
  <si>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</si>
  <si>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</si>
  <si>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</si>
  <si>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</si>
  <si>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</si>
  <si>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</si>
  <si>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</si>
  <si>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</si>
  <si>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</si>
  <si>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</si>
  <si>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</si>
  <si>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</si>
  <si>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</si>
  <si>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</si>
  <si>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</si>
  <si>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</si>
  <si>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</si>
  <si>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</si>
  <si>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</si>
  <si>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</si>
  <si>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</si>
  <si>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</si>
  <si>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</si>
  <si>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</si>
  <si>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</si>
  <si>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</si>
  <si>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</si>
  <si>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</si>
  <si>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</si>
  <si>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</si>
  <si>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</si>
  <si>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</si>
  <si>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</si>
  <si>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</si>
  <si>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</si>
  <si>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</si>
  <si>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</si>
  <si>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</si>
  <si>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</si>
  <si>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</si>
  <si>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</si>
  <si>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</si>
  <si>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</si>
  <si>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</si>
  <si>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</si>
  <si>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</si>
  <si>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</si>
  <si>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</si>
  <si>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</si>
  <si>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</si>
  <si>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</si>
  <si>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</si>
  <si>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</si>
  <si>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</si>
  <si>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</si>
  <si>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</si>
  <si>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</si>
  <si>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</si>
  <si>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</si>
  <si>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</si>
  <si>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</si>
  <si>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</si>
  <si>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</si>
  <si>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</si>
  <si>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</si>
  <si>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</si>
  <si>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</si>
  <si>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</si>
  <si>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</si>
  <si>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</si>
  <si>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</si>
  <si>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</si>
  <si>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</si>
  <si>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</si>
  <si>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</si>
  <si>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</si>
  <si>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</si>
  <si>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</si>
  <si>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</si>
  <si>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</si>
  <si>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</si>
  <si>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</si>
  <si>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</si>
  <si>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</si>
  <si>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</si>
  <si>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</si>
  <si>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</si>
  <si>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</si>
  <si>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</si>
  <si>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</si>
  <si>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</si>
  <si>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</si>
  <si>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</si>
  <si>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</si>
  <si>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</si>
  <si>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</si>
  <si>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</si>
  <si>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</si>
  <si>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</si>
  <si>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</si>
  <si>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</si>
  <si>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</si>
  <si>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</si>
  <si>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</si>
  <si>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</si>
  <si>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</si>
  <si>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</si>
  <si>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</si>
  <si>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</si>
  <si>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</si>
  <si>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</si>
  <si>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</si>
  <si>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</si>
  <si>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</si>
  <si>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</si>
  <si>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</si>
  <si>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</si>
  <si>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</si>
  <si>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</si>
  <si>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</si>
  <si>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</si>
  <si>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</si>
  <si>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</si>
  <si>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</si>
  <si>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</si>
  <si>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</si>
  <si>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</si>
  <si>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</si>
  <si>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</si>
  <si>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</si>
  <si>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</si>
  <si>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</si>
  <si>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</si>
  <si>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</si>
  <si>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</si>
  <si>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</si>
  <si>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</si>
  <si>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</si>
  <si>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</si>
  <si>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</si>
  <si>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</si>
  <si>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</si>
  <si>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</si>
  <si>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</si>
  <si>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</si>
  <si>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</si>
  <si>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</si>
  <si>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</si>
  <si>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</si>
  <si>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</si>
  <si>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</si>
  <si>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</si>
  <si>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</si>
  <si>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</si>
  <si>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</si>
  <si>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</si>
  <si>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</si>
  <si>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</si>
  <si>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</si>
  <si>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</si>
  <si>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</si>
  <si>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</si>
  <si>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</si>
  <si>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</si>
  <si>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</si>
  <si>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</si>
  <si>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</si>
  <si>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</si>
  <si>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</si>
  <si>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</si>
  <si>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</si>
  <si>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</si>
  <si>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</si>
  <si>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</si>
  <si>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</si>
  <si>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</si>
  <si>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</si>
  <si>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</si>
  <si>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</si>
  <si>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</si>
  <si>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</si>
  <si>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</si>
  <si>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</si>
  <si>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</si>
  <si>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</si>
  <si>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</si>
  <si>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</si>
  <si>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</si>
  <si>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</si>
  <si>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</si>
  <si>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</si>
  <si>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</si>
  <si>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</si>
  <si>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</si>
  <si>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</si>
  <si>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</si>
  <si>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</si>
  <si>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</si>
  <si>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</si>
  <si>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</si>
  <si>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</si>
  <si>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</si>
  <si>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</si>
  <si>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</si>
  <si>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</si>
  <si>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</si>
  <si>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</si>
  <si>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</si>
  <si>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</si>
  <si>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</si>
  <si>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</si>
  <si>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</si>
  <si>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</si>
  <si>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</si>
  <si>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</si>
  <si>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</si>
  <si>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</si>
  <si>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</si>
  <si>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</si>
  <si>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</si>
  <si>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</si>
  <si>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</si>
  <si>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</si>
  <si>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</si>
  <si>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</si>
  <si>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</si>
  <si>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</si>
  <si>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</si>
  <si>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</si>
  <si>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</si>
  <si>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</si>
  <si>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</si>
  <si>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</si>
  <si>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</si>
  <si>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</si>
  <si>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</si>
  <si>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</si>
  <si>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</si>
  <si>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</si>
  <si>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</si>
  <si>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</si>
  <si>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</si>
  <si>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</si>
  <si>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</si>
  <si>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</si>
  <si>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</si>
  <si>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</si>
  <si>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</si>
  <si>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</si>
  <si>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</si>
  <si>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</si>
  <si>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</si>
  <si>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</si>
  <si>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</si>
  <si>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</si>
  <si>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</si>
  <si>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</si>
  <si>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</si>
  <si>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</si>
  <si>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</si>
  <si>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</si>
  <si>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</si>
  <si>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</si>
  <si>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</si>
  <si>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</si>
  <si>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</si>
  <si>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</si>
  <si>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</si>
  <si>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</si>
  <si>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</si>
  <si>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</si>
  <si>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</si>
  <si>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</si>
  <si>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</si>
  <si>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</si>
  <si>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</si>
  <si>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</si>
  <si>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</si>
  <si>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</si>
  <si>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</si>
  <si>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</si>
  <si>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</si>
  <si>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</si>
  <si>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</si>
  <si>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</si>
  <si>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</si>
  <si>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</si>
  <si>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</si>
  <si>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</si>
  <si>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</si>
  <si>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</si>
  <si>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</si>
  <si>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</si>
  <si>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</si>
  <si>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</si>
  <si>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</si>
  <si>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</si>
  <si>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</si>
  <si>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</si>
  <si>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</si>
  <si>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</si>
  <si>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</si>
  <si>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</si>
  <si>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</si>
  <si>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</si>
  <si>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</si>
  <si>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</si>
  <si>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</si>
  <si>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</si>
  <si>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</si>
  <si>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</si>
  <si>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</si>
  <si>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</si>
  <si>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</si>
  <si>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</si>
  <si>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</si>
  <si>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</si>
  <si>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</si>
  <si>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</si>
  <si>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</si>
  <si>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</si>
  <si>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</si>
  <si>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</si>
  <si>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</si>
  <si>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</si>
  <si>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</si>
  <si>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</si>
  <si>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</si>
  <si>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</si>
  <si>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</si>
  <si>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</si>
  <si>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</si>
  <si>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</si>
  <si>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</si>
  <si>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</si>
  <si>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</si>
  <si>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</si>
  <si>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</si>
  <si>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</si>
  <si>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</si>
  <si>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</si>
  <si>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</si>
  <si>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</si>
  <si>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</si>
  <si>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</si>
  <si>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</si>
  <si>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</si>
  <si>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</si>
  <si>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</si>
  <si>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</si>
  <si>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</si>
  <si>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</si>
  <si>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</si>
  <si>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</si>
  <si>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</si>
  <si>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</si>
  <si>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</si>
  <si>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</si>
  <si>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</si>
  <si>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</si>
  <si>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</si>
  <si>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</si>
  <si>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</si>
  <si>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</si>
  <si>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</si>
  <si>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</si>
  <si>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</si>
  <si>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</si>
  <si>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</si>
  <si>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</si>
  <si>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</si>
  <si>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</si>
  <si>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</si>
  <si>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</si>
  <si>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</si>
  <si>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</si>
  <si>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</si>
  <si>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</si>
  <si>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</si>
  <si>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</si>
  <si>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</si>
  <si>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</si>
  <si>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</si>
  <si>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</si>
  <si>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</si>
  <si>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</si>
  <si>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</si>
  <si>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</si>
  <si>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</si>
  <si>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</si>
  <si>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</si>
  <si>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</si>
  <si>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</si>
  <si>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</si>
  <si>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</si>
  <si>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</si>
  <si>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</si>
  <si>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</si>
  <si>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</si>
  <si>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</si>
  <si>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</si>
  <si>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</si>
  <si>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</si>
  <si>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</si>
  <si>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</si>
  <si>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</si>
  <si>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</si>
  <si>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</si>
  <si>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</si>
  <si>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</si>
  <si>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</si>
  <si>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</si>
  <si>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</si>
  <si>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</si>
  <si>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</si>
  <si>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</si>
  <si>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</si>
  <si>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</si>
  <si>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</si>
  <si>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</si>
  <si>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</si>
  <si>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</si>
  <si>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</si>
  <si>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</si>
  <si>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</si>
  <si>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</si>
  <si>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</si>
  <si>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</si>
  <si>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</si>
  <si>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</si>
  <si>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</si>
  <si>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</si>
  <si>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</si>
  <si>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</si>
  <si>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</si>
  <si>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</si>
  <si>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</si>
  <si>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</si>
  <si>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</si>
  <si>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</si>
  <si>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</si>
  <si>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</si>
  <si>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</si>
  <si>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</si>
  <si>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</si>
  <si>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</si>
  <si>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</si>
  <si>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</si>
  <si>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</si>
  <si>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</si>
  <si>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</si>
  <si>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</si>
  <si>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</si>
  <si>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</si>
  <si>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</si>
  <si>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</si>
  <si>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</si>
  <si>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</si>
  <si>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</si>
  <si>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</si>
  <si>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</si>
  <si>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</si>
  <si>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</si>
  <si>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</si>
  <si>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</si>
  <si>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</si>
  <si>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</si>
  <si>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</si>
  <si>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</si>
  <si>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</si>
  <si>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</si>
  <si>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</si>
  <si>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</si>
  <si>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</si>
  <si>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</si>
  <si>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</si>
  <si>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</si>
  <si>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</si>
  <si>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</si>
  <si>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</si>
  <si>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</si>
  <si>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</si>
  <si>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</si>
  <si>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</si>
  <si>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</si>
  <si>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</si>
  <si>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</si>
  <si>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</si>
  <si>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</si>
  <si>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</si>
  <si>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</si>
  <si>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</si>
  <si>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</si>
  <si>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</si>
  <si>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</si>
  <si>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</si>
  <si>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</si>
  <si>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</si>
  <si>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</si>
  <si>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</si>
  <si>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</si>
  <si>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</si>
  <si>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</si>
  <si>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</si>
  <si>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</si>
  <si>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</si>
  <si>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</si>
  <si>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</si>
  <si>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</si>
  <si>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</si>
  <si>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</si>
  <si>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</si>
  <si>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</si>
  <si>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</si>
  <si>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</si>
  <si>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</si>
  <si>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</si>
  <si>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</si>
  <si>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</si>
  <si>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</si>
  <si>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</si>
  <si>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</si>
  <si>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</si>
  <si>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</si>
  <si>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</si>
  <si>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</si>
  <si>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</si>
  <si>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</si>
  <si>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</si>
  <si>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</si>
  <si>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</si>
  <si>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</si>
  <si>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</si>
  <si>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</si>
  <si>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</si>
  <si>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</si>
  <si>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</si>
  <si>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</si>
  <si>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</si>
  <si>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</si>
  <si>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</si>
  <si>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</si>
  <si>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</si>
  <si>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</si>
  <si>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</si>
  <si>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</si>
  <si>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</si>
  <si>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</si>
  <si>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</si>
  <si>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</si>
  <si>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</si>
  <si>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</si>
  <si>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</si>
  <si>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</si>
  <si>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</si>
  <si>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</si>
  <si>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</si>
  <si>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</si>
  <si>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</si>
  <si>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</si>
  <si>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</si>
  <si>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</si>
  <si>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</si>
  <si>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</si>
  <si>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</si>
  <si>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</si>
  <si>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</si>
  <si>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</si>
  <si>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</si>
  <si>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</si>
  <si>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</si>
  <si>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</si>
  <si>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</si>
  <si>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</si>
  <si>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</si>
  <si>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</si>
  <si>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</si>
  <si>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</si>
  <si>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</si>
  <si>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</si>
  <si>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</si>
  <si>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</si>
  <si>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</si>
  <si>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</si>
  <si>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</si>
  <si>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</si>
  <si>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</si>
  <si>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</si>
  <si>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</si>
  <si>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</si>
  <si>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</si>
  <si>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</si>
  <si>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</si>
  <si>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</si>
  <si>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</si>
  <si>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</si>
  <si>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</si>
  <si>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</si>
  <si>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</si>
  <si>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</si>
  <si>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</si>
  <si>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</si>
  <si>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</si>
  <si>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</si>
  <si>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</si>
  <si>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</si>
  <si>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</si>
  <si>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</si>
  <si>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</si>
  <si>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</si>
  <si>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</si>
  <si>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</si>
  <si>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</si>
  <si>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</si>
  <si>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</si>
  <si>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</si>
  <si>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</si>
  <si>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</si>
  <si>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</si>
  <si>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</si>
  <si>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</si>
  <si>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</si>
  <si>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</si>
  <si>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</si>
  <si>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</si>
  <si>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</si>
  <si>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</si>
  <si>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</si>
  <si>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</si>
  <si>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</si>
  <si>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</si>
  <si>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</si>
  <si>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</si>
  <si>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</si>
  <si>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</si>
  <si>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</si>
  <si>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</si>
  <si>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</si>
  <si>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</si>
  <si>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</si>
  <si>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</si>
  <si>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</si>
  <si>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</si>
  <si>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</si>
  <si>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</si>
  <si>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</si>
  <si>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</si>
  <si>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</si>
  <si>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</si>
  <si>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</si>
  <si>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</si>
  <si>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</si>
  <si>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</si>
  <si>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</si>
  <si>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</si>
  <si>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</si>
  <si>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</si>
  <si>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</si>
  <si>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</si>
  <si>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</si>
  <si>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</si>
  <si>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</si>
  <si>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</si>
  <si>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</si>
  <si>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</si>
  <si>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</si>
  <si>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</si>
  <si>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</si>
  <si>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</si>
  <si>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</si>
  <si>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</si>
  <si>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</si>
  <si>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</si>
  <si>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</si>
  <si>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</si>
  <si>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</si>
  <si>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</si>
  <si>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</si>
  <si>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</si>
  <si>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</si>
  <si>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</si>
  <si>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</si>
  <si>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</si>
  <si>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</si>
  <si>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</si>
  <si>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</si>
  <si>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</si>
  <si>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</si>
  <si>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</si>
  <si>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</si>
  <si>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</si>
  <si>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</si>
  <si>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</si>
  <si>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</si>
  <si>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</si>
  <si>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</si>
  <si>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</si>
  <si>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</si>
  <si>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</si>
  <si>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</si>
  <si>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</si>
  <si>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</si>
  <si>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</si>
  <si>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</si>
  <si>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</si>
  <si>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</si>
  <si>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</si>
  <si>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</si>
  <si>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</si>
  <si>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</si>
  <si>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</si>
  <si>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</si>
  <si>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</si>
  <si>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</si>
  <si>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</si>
  <si>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</si>
  <si>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</si>
  <si>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</si>
  <si>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</si>
  <si>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</si>
  <si>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</si>
  <si>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</si>
  <si>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</si>
  <si>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</si>
  <si>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</si>
  <si>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</si>
  <si>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</si>
  <si>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</si>
  <si>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</si>
  <si>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</si>
  <si>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</si>
  <si>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</si>
  <si>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</si>
  <si>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</si>
  <si>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</si>
  <si>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</si>
  <si>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</si>
  <si>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</si>
  <si>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</si>
  <si>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</si>
  <si>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</si>
  <si>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</si>
  <si>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</si>
  <si>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</si>
  <si>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</si>
  <si>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</si>
  <si>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</si>
  <si>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</si>
  <si>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</si>
  <si>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</si>
  <si>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</si>
  <si>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</si>
  <si>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</si>
  <si>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</si>
  <si>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</si>
  <si>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</si>
  <si>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</si>
  <si>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</si>
  <si>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</si>
  <si>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</si>
  <si>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</si>
  <si>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</si>
  <si>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</si>
  <si>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</si>
  <si>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</si>
  <si>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</si>
  <si>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</si>
  <si>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</si>
  <si>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</si>
  <si>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</si>
  <si>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</si>
  <si>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</si>
  <si>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</si>
  <si>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</si>
  <si>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</si>
  <si>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</si>
  <si>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</si>
  <si>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</si>
  <si>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</si>
  <si>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</si>
  <si>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</si>
  <si>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</si>
  <si>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</si>
  <si>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</si>
  <si>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</si>
  <si>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</si>
  <si>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</si>
  <si>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</si>
  <si>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</si>
  <si>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</si>
  <si>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</si>
  <si>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</si>
  <si>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</si>
  <si>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</si>
  <si>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</si>
  <si>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</si>
  <si>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</si>
  <si>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</si>
  <si>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</si>
  <si>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</si>
  <si>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</si>
  <si>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</si>
  <si>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</si>
  <si>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</si>
  <si>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</si>
  <si>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</si>
  <si>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</si>
  <si>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</si>
  <si>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</si>
  <si>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</si>
  <si>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</si>
  <si>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</si>
  <si>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</si>
  <si>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</si>
  <si>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</si>
  <si>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</si>
  <si>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</si>
  <si>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</si>
  <si>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</si>
  <si>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</si>
  <si>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</si>
  <si>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</si>
  <si>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</si>
  <si>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</si>
  <si>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</si>
  <si>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</si>
  <si>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</si>
  <si>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</si>
  <si>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</si>
  <si>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</si>
  <si>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</si>
  <si>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</si>
  <si>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</si>
  <si>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</si>
  <si>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</si>
  <si>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</si>
  <si>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</si>
  <si>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</si>
  <si>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</si>
  <si>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</si>
  <si>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</si>
  <si>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</si>
  <si>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</si>
  <si>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</si>
  <si>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</si>
  <si>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</si>
  <si>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</si>
  <si>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</si>
  <si>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</si>
  <si>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</si>
  <si>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</si>
  <si>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</si>
  <si>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</si>
  <si>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</si>
  <si>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</si>
  <si>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</si>
  <si>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</si>
  <si>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</si>
  <si>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</si>
  <si>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</si>
  <si>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</si>
  <si>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</si>
  <si>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</si>
  <si>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</si>
  <si>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</si>
  <si>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</si>
  <si>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</si>
  <si>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</si>
  <si>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</si>
  <si>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</si>
  <si>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</si>
  <si>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</si>
  <si>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</si>
  <si>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</si>
  <si>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</si>
  <si>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</si>
  <si>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</si>
  <si>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</si>
  <si>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</si>
  <si>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</si>
  <si>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</si>
  <si>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</si>
  <si>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</si>
  <si>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</si>
  <si>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</si>
  <si>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</si>
  <si>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</si>
  <si>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</si>
  <si>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</si>
  <si>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</si>
  <si>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</si>
  <si>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</si>
  <si>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</si>
  <si>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</si>
  <si>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</si>
  <si>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</si>
  <si>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</si>
  <si>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</si>
  <si>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</si>
  <si>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</si>
  <si>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</si>
  <si>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</si>
  <si>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</si>
  <si>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</si>
  <si>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</si>
  <si>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</si>
  <si>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</si>
  <si>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</si>
  <si>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</si>
  <si>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</si>
  <si>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</si>
  <si>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</si>
  <si>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</si>
  <si>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</si>
  <si>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</si>
  <si>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</si>
  <si>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</si>
  <si>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</si>
  <si>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</si>
  <si>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</si>
  <si>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</si>
  <si>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</si>
  <si>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</si>
  <si>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</si>
  <si>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</si>
  <si>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</si>
  <si>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</si>
  <si>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</si>
  <si>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</si>
  <si>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</si>
  <si>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</si>
  <si>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</si>
  <si>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</si>
  <si>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</si>
  <si>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</si>
  <si>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</si>
  <si>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</si>
  <si>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</si>
  <si>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</si>
  <si>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</si>
  <si>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</si>
  <si>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</si>
  <si>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</si>
  <si>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</si>
  <si>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</si>
  <si>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</si>
  <si>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</si>
  <si>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</si>
  <si>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</si>
  <si>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</si>
  <si>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</si>
  <si>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</si>
  <si>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</si>
  <si>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</si>
  <si>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</si>
  <si>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</si>
  <si>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</si>
  <si>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</si>
  <si>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</si>
  <si>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</si>
  <si>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</si>
  <si>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</si>
  <si>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</si>
  <si>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</si>
  <si>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</si>
  <si>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</si>
  <si>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</si>
  <si>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</si>
  <si>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</si>
  <si>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</si>
  <si>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</si>
  <si>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</si>
  <si>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</si>
  <si>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</si>
  <si>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</si>
  <si>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</si>
  <si>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</si>
  <si>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</si>
  <si>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</si>
  <si>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</si>
  <si>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</si>
  <si>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</si>
  <si>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</si>
  <si>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</si>
  <si>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</si>
  <si>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</si>
  <si>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</si>
  <si>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</si>
  <si>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</si>
  <si>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</si>
  <si>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</si>
  <si>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</si>
  <si>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</si>
  <si>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</si>
  <si>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</si>
  <si>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</si>
  <si>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</si>
  <si>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</si>
  <si>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</si>
  <si>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</si>
  <si>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</si>
  <si>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</si>
  <si>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</si>
  <si>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</si>
  <si>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</si>
  <si>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</si>
  <si>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</si>
  <si>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</si>
  <si>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</si>
  <si>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</si>
  <si>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</si>
  <si>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</si>
  <si>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</si>
  <si>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</si>
  <si>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</si>
  <si>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</si>
  <si>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</si>
  <si>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</si>
  <si>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</si>
  <si>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</si>
  <si>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</si>
  <si>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</si>
  <si>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</si>
  <si>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</si>
  <si>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</si>
  <si>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</si>
  <si>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</si>
  <si>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</si>
  <si>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</si>
  <si>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</si>
  <si>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</si>
  <si>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</si>
  <si>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</si>
  <si>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</si>
  <si>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</si>
  <si>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</si>
  <si>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</si>
  <si>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</si>
  <si>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</si>
  <si>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</si>
  <si>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</si>
  <si>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</si>
  <si>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</si>
  <si>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</si>
  <si>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</si>
  <si>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</si>
  <si>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</si>
  <si>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</si>
  <si>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</si>
  <si>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</si>
  <si>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</si>
  <si>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</si>
  <si>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</si>
  <si>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</si>
  <si>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</si>
  <si>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</si>
  <si>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</si>
  <si>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</si>
  <si>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</si>
  <si>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</si>
  <si>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</si>
  <si>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</si>
  <si>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</si>
  <si>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</si>
  <si>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</si>
  <si>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</si>
  <si>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</si>
  <si>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</si>
  <si>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</si>
  <si>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</si>
  <si>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</si>
  <si>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</si>
  <si>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</si>
  <si>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</si>
  <si>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</si>
  <si>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</si>
  <si>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</si>
  <si>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</si>
  <si>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</si>
  <si>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</si>
  <si>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</si>
  <si>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</si>
  <si>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</si>
  <si>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</si>
  <si>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</si>
  <si>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</si>
  <si>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</si>
  <si>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</si>
  <si>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</si>
  <si>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</si>
  <si>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</si>
  <si>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</si>
  <si>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</si>
  <si>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</si>
  <si>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</si>
  <si>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</si>
  <si>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</si>
  <si>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</si>
  <si>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</si>
  <si>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</si>
  <si>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</si>
  <si>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</si>
  <si>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</si>
  <si>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</si>
  <si>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</si>
  <si>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</si>
  <si>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</si>
  <si>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</si>
  <si>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</si>
  <si>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</si>
  <si>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</si>
  <si>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</si>
  <si>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</si>
  <si>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</si>
  <si>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</si>
  <si>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</si>
  <si>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</si>
  <si>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</si>
  <si>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</si>
  <si>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</si>
  <si>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</si>
  <si>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</si>
  <si>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</si>
  <si>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</si>
  <si>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</si>
  <si>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</si>
  <si>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</si>
  <si>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</si>
  <si>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</si>
  <si>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</si>
  <si>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</si>
  <si>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</si>
  <si>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</si>
  <si>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</si>
  <si>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</si>
  <si>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</si>
  <si>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</si>
  <si>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</si>
  <si>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</si>
  <si>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</si>
  <si>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</si>
  <si>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</si>
  <si>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</si>
  <si>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</si>
  <si>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</si>
  <si>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</si>
  <si>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</si>
  <si>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</si>
  <si>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</si>
  <si>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</si>
  <si>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</si>
  <si>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</si>
  <si>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</si>
  <si>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</si>
  <si>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</si>
  <si>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</si>
  <si>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</si>
  <si>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</si>
  <si>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</si>
  <si>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</si>
  <si>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</si>
  <si>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</si>
  <si>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</si>
  <si>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</si>
  <si>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</si>
  <si>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</si>
  <si>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</si>
  <si>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</si>
  <si>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</si>
  <si>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</si>
  <si>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</si>
  <si>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</si>
  <si>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</si>
  <si>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</si>
  <si>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</si>
  <si>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</si>
  <si>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</si>
  <si>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</si>
  <si>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</si>
  <si>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</si>
  <si>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</si>
  <si>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</si>
  <si>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</si>
  <si>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</si>
  <si>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</si>
  <si>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</si>
  <si>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</si>
  <si>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</si>
  <si>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</si>
  <si>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</si>
  <si>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</si>
  <si>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</si>
  <si>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</si>
  <si>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</si>
  <si>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</si>
  <si>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</si>
  <si>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</si>
  <si>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</si>
  <si>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</si>
  <si>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</si>
  <si>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</si>
  <si>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</si>
  <si>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</si>
  <si>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</si>
  <si>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</si>
  <si>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</si>
  <si>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</si>
  <si>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</si>
  <si>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</si>
  <si>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</si>
  <si>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</si>
  <si>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</si>
  <si>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</si>
  <si>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</si>
  <si>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</si>
  <si>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</si>
  <si>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</si>
  <si>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</si>
  <si>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</si>
  <si>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</si>
  <si>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</si>
  <si>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</si>
  <si>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</si>
  <si>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</si>
  <si>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</si>
  <si>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</si>
  <si>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</si>
  <si>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</si>
  <si>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</si>
  <si>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</si>
  <si>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</si>
  <si>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</si>
  <si>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</si>
  <si>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</si>
  <si>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</si>
  <si>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</si>
  <si>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</si>
  <si>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</si>
  <si>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</si>
  <si>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</si>
  <si>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</si>
  <si>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</si>
  <si>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</si>
  <si>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</si>
  <si>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</si>
  <si>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</si>
  <si>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</si>
  <si>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</si>
  <si>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</si>
  <si>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</si>
  <si>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</si>
  <si>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</si>
  <si>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</si>
  <si>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</si>
  <si>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</si>
  <si>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</si>
  <si>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</si>
  <si>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</si>
  <si>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</si>
  <si>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</si>
  <si>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</si>
  <si>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</si>
  <si>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</si>
  <si>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</si>
  <si>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</si>
  <si>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</si>
  <si>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</si>
  <si>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</si>
  <si>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</si>
  <si>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</si>
  <si>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</si>
  <si>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</si>
  <si>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</si>
  <si>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</si>
  <si>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</si>
  <si>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</si>
  <si>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</si>
  <si>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</si>
  <si>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</si>
  <si>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</si>
  <si>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</si>
  <si>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</si>
  <si>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</si>
  <si>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</si>
  <si>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</si>
  <si>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</si>
  <si>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</si>
  <si>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</si>
  <si>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</si>
  <si>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</si>
  <si>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</si>
  <si>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</si>
  <si>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</si>
  <si>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</si>
  <si>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</si>
  <si>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</si>
  <si>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</si>
  <si>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</si>
  <si>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</si>
  <si>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</si>
  <si>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</si>
  <si>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</si>
  <si>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</si>
  <si>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</si>
  <si>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</si>
  <si>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</si>
  <si>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</si>
  <si>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</si>
  <si>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</si>
  <si>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</si>
  <si>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</si>
  <si>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</si>
  <si>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</si>
  <si>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</si>
  <si>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</si>
  <si>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</si>
  <si>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</si>
  <si>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</si>
  <si>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</si>
  <si>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</si>
  <si>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</si>
  <si>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</si>
  <si>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</si>
  <si>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</si>
  <si>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</si>
  <si>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</si>
  <si>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</si>
  <si>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</si>
  <si>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</si>
  <si>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</si>
  <si>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</si>
  <si>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</si>
  <si>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</si>
  <si>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</si>
  <si>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</si>
  <si>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</si>
  <si>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</si>
  <si>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</si>
  <si>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</si>
  <si>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</si>
  <si>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</si>
  <si>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</si>
  <si>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</si>
  <si>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</si>
  <si>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</si>
  <si>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</si>
  <si>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</si>
  <si>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</si>
  <si>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</si>
  <si>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</si>
  <si>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</si>
  <si>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</si>
  <si>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</si>
  <si>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</si>
  <si>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</si>
  <si>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</si>
  <si>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</si>
  <si>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</si>
  <si>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</si>
  <si>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</si>
  <si>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</si>
  <si>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</si>
  <si>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</si>
  <si>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</si>
  <si>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</si>
  <si>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</si>
  <si>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</si>
  <si>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</si>
  <si>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</si>
  <si>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</si>
  <si>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</si>
  <si>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</si>
  <si>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</si>
  <si>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</si>
  <si>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</si>
  <si>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</si>
  <si>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</si>
  <si>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</si>
  <si>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</si>
  <si>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</si>
  <si>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</si>
  <si>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</si>
  <si>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</si>
  <si>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</si>
  <si>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</si>
  <si>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</si>
  <si>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</si>
  <si>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</si>
  <si>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</si>
  <si>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</si>
  <si>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</si>
  <si>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</si>
  <si>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</si>
  <si>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</si>
  <si>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</si>
  <si>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</si>
  <si>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</si>
  <si>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</si>
  <si>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</si>
  <si>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</si>
  <si>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</si>
  <si>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</si>
  <si>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</si>
  <si>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</si>
  <si>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</si>
  <si>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</si>
  <si>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</si>
  <si>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</si>
  <si>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</si>
  <si>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</si>
  <si>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</si>
  <si>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</si>
  <si>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</si>
  <si>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</si>
  <si>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</si>
  <si>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</si>
  <si>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</si>
  <si>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</si>
  <si>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</si>
  <si>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</si>
  <si>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</si>
  <si>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</si>
  <si>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</si>
  <si>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</si>
  <si>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</si>
  <si>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</si>
  <si>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</si>
  <si>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</si>
  <si>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</si>
  <si>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</si>
  <si>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</si>
  <si>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</si>
  <si>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</si>
  <si>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</si>
  <si>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</si>
  <si>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</si>
  <si>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</si>
  <si>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</si>
  <si>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</si>
  <si>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</si>
  <si>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</si>
  <si>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</si>
  <si>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</si>
  <si>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</si>
  <si>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</si>
  <si>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</si>
  <si>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</si>
  <si>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</si>
  <si>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</si>
  <si>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</si>
  <si>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</si>
  <si>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</si>
  <si>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</si>
  <si>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</si>
  <si>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</si>
  <si>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</si>
  <si>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</si>
  <si>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</si>
  <si>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</si>
  <si>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</si>
  <si>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</si>
  <si>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</si>
  <si>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</si>
  <si>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</si>
  <si>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</si>
  <si>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</si>
  <si>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</si>
  <si>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</si>
  <si>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</si>
  <si>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</si>
  <si>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</si>
  <si>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</si>
  <si>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</si>
  <si>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</si>
  <si>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</si>
  <si>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</si>
  <si>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</si>
  <si>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</si>
  <si>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</si>
  <si>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</si>
  <si>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</si>
  <si>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</si>
  <si>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</si>
  <si>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</si>
  <si>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</si>
  <si>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</si>
  <si>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</si>
  <si>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</si>
  <si>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</si>
  <si>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</si>
  <si>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</si>
  <si>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</si>
  <si>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</si>
  <si>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</si>
  <si>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</si>
  <si>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</si>
  <si>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</si>
  <si>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</si>
  <si>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</si>
  <si>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</si>
  <si>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</si>
  <si>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</si>
  <si>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</si>
  <si>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</si>
  <si>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</si>
  <si>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</si>
  <si>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</si>
  <si>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</si>
  <si>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</si>
  <si>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</si>
  <si>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</si>
  <si>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</si>
  <si>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</si>
  <si>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</si>
  <si>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</si>
  <si>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</si>
  <si>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</si>
  <si>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</si>
  <si>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</si>
  <si>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</si>
  <si>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</si>
  <si>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</si>
  <si>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</si>
  <si>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</si>
  <si>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</si>
  <si>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</si>
  <si>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</si>
  <si>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</si>
  <si>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</si>
  <si>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</si>
  <si>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</si>
  <si>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</si>
  <si>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</si>
  <si>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</si>
  <si>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</si>
  <si>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</si>
  <si>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</si>
  <si>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</si>
  <si>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</si>
  <si>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</si>
  <si>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</si>
  <si>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</si>
  <si>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</si>
  <si>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</si>
  <si>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</si>
  <si>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</si>
  <si>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</si>
  <si>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</si>
  <si>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</si>
  <si>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</si>
  <si>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</si>
  <si>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</si>
  <si>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</si>
  <si>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</si>
  <si>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</si>
  <si>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</si>
  <si>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</si>
  <si>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</si>
  <si>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</si>
  <si>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</si>
  <si>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</si>
  <si>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</si>
  <si>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</si>
  <si>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</si>
  <si>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</si>
  <si>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</si>
  <si>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</si>
  <si>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</si>
  <si>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</si>
  <si>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</si>
  <si>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</si>
  <si>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</si>
  <si>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</si>
  <si>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</si>
  <si>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</si>
  <si>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</si>
  <si>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</si>
  <si>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</si>
  <si>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</si>
  <si>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</si>
  <si>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</si>
  <si>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</si>
  <si>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</si>
  <si>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</si>
  <si>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</si>
  <si>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</si>
  <si>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</si>
  <si>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</si>
  <si>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</si>
  <si>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</si>
  <si>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</si>
  <si>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</si>
  <si>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</si>
  <si>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</si>
  <si>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</si>
  <si>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</si>
  <si>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</si>
  <si>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</si>
  <si>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</si>
  <si>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</si>
  <si>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</si>
  <si>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</si>
  <si>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</si>
  <si>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</si>
  <si>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</si>
  <si>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</si>
  <si>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</si>
  <si>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</si>
  <si>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</si>
  <si>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</si>
  <si>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</si>
  <si>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</si>
  <si>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</si>
  <si>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</si>
  <si>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</si>
  <si>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</si>
  <si>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</si>
  <si>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</si>
  <si>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</si>
  <si>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</si>
  <si>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</si>
  <si>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</si>
  <si>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</si>
  <si>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</si>
  <si>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</si>
  <si>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</si>
  <si>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</si>
  <si>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</si>
  <si>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</si>
  <si>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</si>
  <si>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</si>
  <si>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</si>
  <si>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</si>
  <si>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</si>
  <si>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</si>
  <si>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</si>
  <si>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</si>
  <si>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</si>
  <si>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</si>
  <si>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</si>
  <si>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</si>
  <si>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</si>
  <si>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</si>
  <si>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</si>
  <si>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</si>
  <si>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</si>
  <si>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</si>
  <si>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</si>
  <si>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</si>
  <si>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</si>
  <si>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</si>
  <si>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</si>
  <si>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</si>
  <si>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</si>
  <si>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</si>
  <si>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</si>
  <si>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</si>
  <si>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</si>
  <si>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</si>
  <si>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</si>
  <si>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</si>
  <si>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</si>
  <si>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</si>
  <si>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</si>
  <si>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</si>
  <si>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</si>
  <si>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</si>
  <si>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</si>
  <si>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</si>
  <si>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</si>
  <si>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</si>
  <si>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</si>
  <si>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</si>
  <si>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</si>
  <si>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</si>
  <si>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</si>
  <si>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</si>
  <si>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</si>
  <si>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</si>
  <si>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</si>
  <si>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</si>
  <si>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</si>
  <si>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</si>
  <si>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</si>
  <si>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</si>
  <si>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</si>
  <si>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</si>
  <si>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</si>
  <si>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</si>
  <si>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</si>
  <si>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</si>
  <si>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</si>
  <si>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</si>
  <si>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</si>
  <si>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</si>
  <si>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</si>
  <si>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</si>
  <si>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</si>
  <si>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</si>
  <si>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</si>
  <si>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SARDELICE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</si>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</sst>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390515.82</v>
      </c>
      <c r="D2" s="7">
        <f>'PR-RAS'!E6</f>
        <v>493782.04000000004</v>
      </c>
      <c r="E2" s="7">
        <v>0</v>
      </c>
      <c r="F2" s="7">
        <v>0</v>
      </c>
      <c r="G2" s="8">
        <f t="shared" ref="G2:G274" si="0">(B2/1000)*(C2*1+D2*2)</f>
        <v>1378.0799000000002</v>
      </c>
      <c r="H2" s="8">
        <f t="shared" ref="H2:H274" si="1">ABS(C2-ROUND(C2,0))+ABS(D2-ROUND(D2,0))</f>
        <v>0.22000000003026798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2220.1999999999998</v>
      </c>
      <c r="D45" s="2">
        <f>'PR-RAS'!E49</f>
        <v>2226.1999999999998</v>
      </c>
      <c r="E45" s="2">
        <v>0</v>
      </c>
      <c r="F45" s="2">
        <v>0</v>
      </c>
      <c r="G45" s="3">
        <f t="shared" si="0"/>
        <v>293.59439999999995</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2220.1999999999998</v>
      </c>
      <c r="D64" s="2">
        <f>'PR-RAS'!E68</f>
        <v>2226.1999999999998</v>
      </c>
      <c r="E64" s="2">
        <v>0</v>
      </c>
      <c r="F64" s="2">
        <v>0</v>
      </c>
      <c r="G64" s="3">
        <f t="shared" si="0"/>
        <v>420.37379999999996</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2220.1999999999998</v>
      </c>
      <c r="D65" s="2">
        <f>'PR-RAS'!E69</f>
        <v>2226.1999999999998</v>
      </c>
      <c r="E65" s="2">
        <v>0</v>
      </c>
      <c r="F65" s="2">
        <v>0</v>
      </c>
      <c r="G65" s="3">
        <f t="shared" si="0"/>
        <v>427.04639999999995</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7.0000000000000007E-2</v>
      </c>
      <c r="D78" s="2">
        <f>'PR-RAS'!E82</f>
        <v>0.04</v>
      </c>
      <c r="E78" s="2">
        <v>0</v>
      </c>
      <c r="F78" s="2">
        <v>0</v>
      </c>
      <c r="G78" s="3">
        <f t="shared" si="0"/>
        <v>1.1550000000000001E-2</v>
      </c>
      <c r="H78" s="3">
        <f t="shared" si="1"/>
        <v>0.11000000000000001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7.0000000000000007E-2</v>
      </c>
      <c r="D79" s="2">
        <f>'PR-RAS'!E83</f>
        <v>0.04</v>
      </c>
      <c r="E79" s="2">
        <v>0</v>
      </c>
      <c r="F79" s="2">
        <v>0</v>
      </c>
      <c r="G79" s="3">
        <f t="shared" si="0"/>
        <v>1.1700000000000002E-2</v>
      </c>
      <c r="H79" s="3">
        <f t="shared" si="1"/>
        <v>0.11000000000000001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7.0000000000000007E-2</v>
      </c>
      <c r="D81" s="2">
        <f>'PR-RAS'!E85</f>
        <v>0.04</v>
      </c>
      <c r="E81" s="2">
        <v>0</v>
      </c>
      <c r="F81" s="2">
        <v>0</v>
      </c>
      <c r="G81" s="3">
        <f t="shared" si="0"/>
        <v>1.2000000000000002E-2</v>
      </c>
      <c r="H81" s="3">
        <f t="shared" si="1"/>
        <v>0.11000000000000001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58729.5</v>
      </c>
      <c r="D102" s="2">
        <f>'PR-RAS'!E106</f>
        <v>68400.23</v>
      </c>
      <c r="E102" s="2">
        <v>0</v>
      </c>
      <c r="F102" s="2">
        <v>0</v>
      </c>
      <c r="G102" s="3">
        <f t="shared" si="0"/>
        <v>19748.525959999999</v>
      </c>
      <c r="H102" s="3">
        <f t="shared" si="1"/>
        <v>0.72999999999592546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58729.5</v>
      </c>
      <c r="D108" s="2">
        <f>'PR-RAS'!E112</f>
        <v>68400.23</v>
      </c>
      <c r="E108" s="2">
        <v>0</v>
      </c>
      <c r="F108" s="2">
        <v>0</v>
      </c>
      <c r="G108" s="3">
        <f t="shared" si="0"/>
        <v>20921.705719999998</v>
      </c>
      <c r="H108" s="3">
        <f t="shared" si="1"/>
        <v>0.72999999999592546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58729.5</v>
      </c>
      <c r="D113" s="2">
        <f>'PR-RAS'!E117</f>
        <v>68400.23</v>
      </c>
      <c r="E113" s="2">
        <v>0</v>
      </c>
      <c r="F113" s="2">
        <v>0</v>
      </c>
      <c r="G113" s="3">
        <f t="shared" si="0"/>
        <v>21899.355520000001</v>
      </c>
      <c r="H113" s="3">
        <f t="shared" si="1"/>
        <v>0.72999999999592546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3510</v>
      </c>
      <c r="D121" s="2">
        <f>'PR-RAS'!E125</f>
        <v>3110</v>
      </c>
      <c r="E121" s="2">
        <v>0</v>
      </c>
      <c r="F121" s="2">
        <v>0</v>
      </c>
      <c r="G121" s="3">
        <f t="shared" si="0"/>
        <v>1167.5999999999999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3510</v>
      </c>
      <c r="D125" s="2">
        <f>'PR-RAS'!E129</f>
        <v>3110</v>
      </c>
      <c r="E125" s="2">
        <v>0</v>
      </c>
      <c r="F125" s="2">
        <v>0</v>
      </c>
      <c r="G125" s="3">
        <f t="shared" si="0"/>
        <v>1206.52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3510</v>
      </c>
      <c r="D126" s="2">
        <f>'PR-RAS'!E130</f>
        <v>3110</v>
      </c>
      <c r="E126" s="2">
        <v>0</v>
      </c>
      <c r="F126" s="2">
        <v>0</v>
      </c>
      <c r="G126" s="3">
        <f t="shared" si="0"/>
        <v>1216.25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326056.05</v>
      </c>
      <c r="D130" s="2">
        <f>'PR-RAS'!E134</f>
        <v>420045.57</v>
      </c>
      <c r="E130" s="2">
        <v>0</v>
      </c>
      <c r="F130" s="2">
        <v>0</v>
      </c>
      <c r="G130" s="3">
        <f t="shared" si="0"/>
        <v>150432.98751000001</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326056.05</v>
      </c>
      <c r="D131" s="2">
        <f>'PR-RAS'!E135</f>
        <v>420045.57</v>
      </c>
      <c r="E131" s="2">
        <v>0</v>
      </c>
      <c r="F131" s="2">
        <v>0</v>
      </c>
      <c r="G131" s="3">
        <f t="shared" si="0"/>
        <v>151599.1347</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326056.05</v>
      </c>
      <c r="D132" s="2">
        <f>'PR-RAS'!E136</f>
        <v>420045.57</v>
      </c>
      <c r="E132" s="2">
        <v>0</v>
      </c>
      <c r="F132" s="2">
        <v>0</v>
      </c>
      <c r="G132" s="3">
        <f t="shared" si="0"/>
        <v>152765.28189000001</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392172.58999999997</v>
      </c>
      <c r="D148" s="2">
        <f>'PR-RAS'!E152</f>
        <v>537262.68000000005</v>
      </c>
      <c r="E148" s="2">
        <v>0</v>
      </c>
      <c r="F148" s="2">
        <v>0</v>
      </c>
      <c r="G148" s="3">
        <f t="shared" si="0"/>
        <v>215604.59865000003</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309633.05</v>
      </c>
      <c r="D149" s="2">
        <f>'PR-RAS'!E153</f>
        <v>434340.33</v>
      </c>
      <c r="E149" s="2">
        <v>0</v>
      </c>
      <c r="F149" s="2">
        <v>0</v>
      </c>
      <c r="G149" s="3">
        <f t="shared" si="0"/>
        <v>174390.42907999997</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253452.51</v>
      </c>
      <c r="D150" s="2">
        <f>'PR-RAS'!E154</f>
        <v>359143.06</v>
      </c>
      <c r="E150" s="2">
        <v>0</v>
      </c>
      <c r="F150" s="2">
        <v>0</v>
      </c>
      <c r="G150" s="3">
        <f t="shared" si="0"/>
        <v>144789.05586999998</v>
      </c>
      <c r="H150" s="3">
        <f t="shared" si="1"/>
        <v>0.54999999998835847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253452.51</v>
      </c>
      <c r="D151" s="2">
        <f>'PR-RAS'!E155</f>
        <v>359143.06</v>
      </c>
      <c r="E151" s="2">
        <v>0</v>
      </c>
      <c r="F151" s="2">
        <v>0</v>
      </c>
      <c r="G151" s="3">
        <f t="shared" si="0"/>
        <v>145760.79449999999</v>
      </c>
      <c r="H151" s="3">
        <f t="shared" si="1"/>
        <v>0.54999999998835847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14369</v>
      </c>
      <c r="D155" s="2">
        <f>'PR-RAS'!E159</f>
        <v>15938.51</v>
      </c>
      <c r="E155" s="2">
        <v>0</v>
      </c>
      <c r="F155" s="2">
        <v>0</v>
      </c>
      <c r="G155" s="3">
        <f t="shared" si="0"/>
        <v>7121.8870800000004</v>
      </c>
      <c r="H155" s="3">
        <f t="shared" si="1"/>
        <v>0.48999999999978172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41811.54</v>
      </c>
      <c r="D156" s="2">
        <f>'PR-RAS'!E160</f>
        <v>59258.76</v>
      </c>
      <c r="E156" s="2">
        <v>0</v>
      </c>
      <c r="F156" s="2">
        <v>0</v>
      </c>
      <c r="G156" s="3">
        <f t="shared" si="0"/>
        <v>24851.004300000001</v>
      </c>
      <c r="H156" s="3">
        <f t="shared" si="1"/>
        <v>0.69999999999708962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41811.54</v>
      </c>
      <c r="D158" s="2">
        <f>'PR-RAS'!E162</f>
        <v>59258.76</v>
      </c>
      <c r="E158" s="2">
        <v>0</v>
      </c>
      <c r="F158" s="2">
        <v>0</v>
      </c>
      <c r="G158" s="3">
        <f t="shared" si="0"/>
        <v>25171.662420000001</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79139.7</v>
      </c>
      <c r="D160" s="2">
        <f>'PR-RAS'!E164</f>
        <v>99568.29</v>
      </c>
      <c r="E160" s="2">
        <v>0</v>
      </c>
      <c r="F160" s="2">
        <v>0</v>
      </c>
      <c r="G160" s="3">
        <f t="shared" si="0"/>
        <v>44245.928519999994</v>
      </c>
      <c r="H160" s="3">
        <f t="shared" si="1"/>
        <v>0.58999999999650754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12924.83</v>
      </c>
      <c r="D161" s="2">
        <f>'PR-RAS'!E165</f>
        <v>16849.03</v>
      </c>
      <c r="E161" s="2">
        <v>0</v>
      </c>
      <c r="F161" s="2">
        <v>0</v>
      </c>
      <c r="G161" s="3">
        <f t="shared" si="0"/>
        <v>7459.6624000000002</v>
      </c>
      <c r="H161" s="3">
        <f t="shared" si="1"/>
        <v>0.19999999999890861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1397.92</v>
      </c>
      <c r="D162" s="2">
        <f>'PR-RAS'!E166</f>
        <v>900.37</v>
      </c>
      <c r="E162" s="2">
        <v>0</v>
      </c>
      <c r="F162" s="2">
        <v>0</v>
      </c>
      <c r="G162" s="3">
        <f t="shared" si="0"/>
        <v>514.98425999999995</v>
      </c>
      <c r="H162" s="3">
        <f t="shared" si="1"/>
        <v>0.44999999999993179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9720</v>
      </c>
      <c r="D163" s="2">
        <f>'PR-RAS'!E167</f>
        <v>12216</v>
      </c>
      <c r="E163" s="2">
        <v>0</v>
      </c>
      <c r="F163" s="2">
        <v>0</v>
      </c>
      <c r="G163" s="3">
        <f t="shared" si="0"/>
        <v>5532.6239999999998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1806.91</v>
      </c>
      <c r="D164" s="2">
        <f>'PR-RAS'!E168</f>
        <v>3732.66</v>
      </c>
      <c r="E164" s="2">
        <v>0</v>
      </c>
      <c r="F164" s="2">
        <v>0</v>
      </c>
      <c r="G164" s="3">
        <f t="shared" si="0"/>
        <v>1511.3734899999999</v>
      </c>
      <c r="H164" s="3">
        <f t="shared" si="1"/>
        <v>0.43000000000006366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46722.49</v>
      </c>
      <c r="D166" s="2">
        <f>'PR-RAS'!E170</f>
        <v>48481.97</v>
      </c>
      <c r="E166" s="2">
        <v>0</v>
      </c>
      <c r="F166" s="2">
        <v>0</v>
      </c>
      <c r="G166" s="3">
        <f t="shared" si="0"/>
        <v>23708.26095</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7962.4</v>
      </c>
      <c r="D167" s="2">
        <f>'PR-RAS'!E171</f>
        <v>8336.41</v>
      </c>
      <c r="E167" s="2">
        <v>0</v>
      </c>
      <c r="F167" s="2">
        <v>0</v>
      </c>
      <c r="G167" s="3">
        <f t="shared" si="0"/>
        <v>4089.4465200000004</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29996.67</v>
      </c>
      <c r="D168" s="2">
        <f>'PR-RAS'!E172</f>
        <v>32137.09</v>
      </c>
      <c r="E168" s="2">
        <v>0</v>
      </c>
      <c r="F168" s="2">
        <v>0</v>
      </c>
      <c r="G168" s="3">
        <f t="shared" si="0"/>
        <v>15743.231950000001</v>
      </c>
      <c r="H168" s="3">
        <f t="shared" si="1"/>
        <v>0.42000000000189175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5822.61</v>
      </c>
      <c r="D169" s="2">
        <f>'PR-RAS'!E173</f>
        <v>5889.6</v>
      </c>
      <c r="E169" s="2">
        <v>0</v>
      </c>
      <c r="F169" s="2">
        <v>0</v>
      </c>
      <c r="G169" s="3">
        <f t="shared" si="0"/>
        <v>2957.1040800000005</v>
      </c>
      <c r="H169" s="3">
        <f t="shared" si="1"/>
        <v>0.78999999999996362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2207.77</v>
      </c>
      <c r="D170" s="2">
        <f>'PR-RAS'!E174</f>
        <v>1463.01</v>
      </c>
      <c r="E170" s="2">
        <v>0</v>
      </c>
      <c r="F170" s="2">
        <v>0</v>
      </c>
      <c r="G170" s="3">
        <f t="shared" si="0"/>
        <v>867.61051000000009</v>
      </c>
      <c r="H170" s="3">
        <f t="shared" si="1"/>
        <v>0.24000000000000909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733.04</v>
      </c>
      <c r="D171" s="2">
        <f>'PR-RAS'!E175</f>
        <v>655.86</v>
      </c>
      <c r="E171" s="2">
        <v>0</v>
      </c>
      <c r="F171" s="2">
        <v>0</v>
      </c>
      <c r="G171" s="3">
        <f t="shared" si="0"/>
        <v>347.60920000000004</v>
      </c>
      <c r="H171" s="3">
        <f t="shared" si="1"/>
        <v>0.17999999999994998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16417.990000000002</v>
      </c>
      <c r="D174" s="2">
        <f>'PR-RAS'!E178</f>
        <v>31305.789999999997</v>
      </c>
      <c r="E174" s="2">
        <v>0</v>
      </c>
      <c r="F174" s="2">
        <v>0</v>
      </c>
      <c r="G174" s="3">
        <f t="shared" si="0"/>
        <v>13672.115609999997</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738.02</v>
      </c>
      <c r="D175" s="2">
        <f>'PR-RAS'!E179</f>
        <v>943.43</v>
      </c>
      <c r="E175" s="2">
        <v>0</v>
      </c>
      <c r="F175" s="2">
        <v>0</v>
      </c>
      <c r="G175" s="3">
        <f t="shared" si="0"/>
        <v>456.72911999999997</v>
      </c>
      <c r="H175" s="3">
        <f t="shared" si="1"/>
        <v>0.44999999999993179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2846.06</v>
      </c>
      <c r="D176" s="2">
        <f>'PR-RAS'!E180</f>
        <v>11682.85</v>
      </c>
      <c r="E176" s="2">
        <v>0</v>
      </c>
      <c r="F176" s="2">
        <v>0</v>
      </c>
      <c r="G176" s="3">
        <f t="shared" si="0"/>
        <v>4587.058</v>
      </c>
      <c r="H176" s="3">
        <f t="shared" si="1"/>
        <v>0.20999999999958163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971.91</v>
      </c>
      <c r="D178" s="2">
        <f>'PR-RAS'!E182</f>
        <v>999.68</v>
      </c>
      <c r="E178" s="2">
        <v>0</v>
      </c>
      <c r="F178" s="2">
        <v>0</v>
      </c>
      <c r="G178" s="3">
        <f t="shared" si="0"/>
        <v>525.91478999999993</v>
      </c>
      <c r="H178" s="3">
        <f t="shared" si="1"/>
        <v>0.41000000000008185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3125</v>
      </c>
      <c r="E179" s="2">
        <v>0</v>
      </c>
      <c r="F179" s="2">
        <v>0</v>
      </c>
      <c r="G179" s="3">
        <f t="shared" si="0"/>
        <v>1112.5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1055.1400000000001</v>
      </c>
      <c r="D180" s="2">
        <f>'PR-RAS'!E184</f>
        <v>1072.05</v>
      </c>
      <c r="E180" s="2">
        <v>0</v>
      </c>
      <c r="F180" s="2">
        <v>0</v>
      </c>
      <c r="G180" s="3">
        <f t="shared" si="0"/>
        <v>572.66395999999997</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7027</v>
      </c>
      <c r="D181" s="2">
        <f>'PR-RAS'!E185</f>
        <v>7328.3</v>
      </c>
      <c r="E181" s="2">
        <v>0</v>
      </c>
      <c r="F181" s="2">
        <v>0</v>
      </c>
      <c r="G181" s="3">
        <f t="shared" si="0"/>
        <v>3903.0479999999998</v>
      </c>
      <c r="H181" s="3">
        <f t="shared" si="1"/>
        <v>0.3000000000001819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1306.98</v>
      </c>
      <c r="D182" s="2">
        <f>'PR-RAS'!E186</f>
        <v>1426.98</v>
      </c>
      <c r="E182" s="2">
        <v>0</v>
      </c>
      <c r="F182" s="2">
        <v>0</v>
      </c>
      <c r="G182" s="3">
        <f t="shared" si="0"/>
        <v>753.1301400000001</v>
      </c>
      <c r="H182" s="3">
        <f t="shared" si="1"/>
        <v>3.999999999996362E-2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2472.88</v>
      </c>
      <c r="D183" s="2">
        <f>'PR-RAS'!E187</f>
        <v>4727.5</v>
      </c>
      <c r="E183" s="2">
        <v>0</v>
      </c>
      <c r="F183" s="2">
        <v>0</v>
      </c>
      <c r="G183" s="3">
        <f t="shared" si="0"/>
        <v>2170.8741600000003</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3074.39</v>
      </c>
      <c r="D190" s="2">
        <f>'PR-RAS'!E194</f>
        <v>2931.5</v>
      </c>
      <c r="E190" s="2">
        <v>0</v>
      </c>
      <c r="F190" s="2">
        <v>0</v>
      </c>
      <c r="G190" s="3">
        <f t="shared" si="0"/>
        <v>1689.16671</v>
      </c>
      <c r="H190" s="3">
        <f t="shared" si="1"/>
        <v>0.88999999999987267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1113.31</v>
      </c>
      <c r="D192" s="2">
        <f>'PR-RAS'!E196</f>
        <v>1051.21</v>
      </c>
      <c r="E192" s="2">
        <v>0</v>
      </c>
      <c r="F192" s="2">
        <v>0</v>
      </c>
      <c r="G192" s="3">
        <f t="shared" si="0"/>
        <v>614.20443</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1121.08</v>
      </c>
      <c r="D193" s="2">
        <f>'PR-RAS'!E197</f>
        <v>1158.29</v>
      </c>
      <c r="E193" s="2">
        <v>0</v>
      </c>
      <c r="F193" s="2">
        <v>0</v>
      </c>
      <c r="G193" s="3">
        <f t="shared" si="0"/>
        <v>660.03071999999997</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840</v>
      </c>
      <c r="D195" s="2">
        <f>'PR-RAS'!E199</f>
        <v>722</v>
      </c>
      <c r="E195" s="2">
        <v>0</v>
      </c>
      <c r="F195" s="2">
        <v>0</v>
      </c>
      <c r="G195" s="3">
        <f t="shared" si="0"/>
        <v>443.096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835.17</v>
      </c>
      <c r="D198" s="2">
        <f>'PR-RAS'!E202</f>
        <v>820.55</v>
      </c>
      <c r="E198" s="2">
        <v>0</v>
      </c>
      <c r="F198" s="2">
        <v>0</v>
      </c>
      <c r="G198" s="3">
        <f t="shared" si="0"/>
        <v>487.82519000000002</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835.17</v>
      </c>
      <c r="D212" s="2">
        <f>'PR-RAS'!E216</f>
        <v>820.55</v>
      </c>
      <c r="E212" s="2">
        <v>0</v>
      </c>
      <c r="F212" s="2">
        <v>0</v>
      </c>
      <c r="G212" s="3">
        <f t="shared" si="0"/>
        <v>522.49297000000001</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835.17</v>
      </c>
      <c r="D213" s="2">
        <f>'PR-RAS'!E217</f>
        <v>820.55</v>
      </c>
      <c r="E213" s="2">
        <v>0</v>
      </c>
      <c r="F213" s="2">
        <v>0</v>
      </c>
      <c r="G213" s="3">
        <f t="shared" si="0"/>
        <v>524.96924000000001</v>
      </c>
      <c r="H213" s="3">
        <f t="shared" si="1"/>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2564.67</v>
      </c>
      <c r="D258" s="2">
        <f>'PR-RAS'!E262</f>
        <v>2533.5100000000002</v>
      </c>
      <c r="E258" s="2">
        <v>0</v>
      </c>
      <c r="F258" s="2">
        <v>0</v>
      </c>
      <c r="G258" s="3">
        <f t="shared" si="0"/>
        <v>1961.3443300000001</v>
      </c>
      <c r="H258" s="3">
        <f t="shared" si="1"/>
        <v>0.81999999999970896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2564.67</v>
      </c>
      <c r="D265" s="2">
        <f>'PR-RAS'!E269</f>
        <v>2533.5100000000002</v>
      </c>
      <c r="E265" s="2">
        <v>0</v>
      </c>
      <c r="F265" s="2">
        <v>0</v>
      </c>
      <c r="G265" s="3">
        <f t="shared" si="0"/>
        <v>2014.7661600000001</v>
      </c>
      <c r="H265" s="3">
        <f t="shared" si="1"/>
        <v>0.81999999999970896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2564.67</v>
      </c>
      <c r="D267" s="2">
        <f>'PR-RAS'!E271</f>
        <v>2533.5100000000002</v>
      </c>
      <c r="E267" s="2">
        <v>0</v>
      </c>
      <c r="F267" s="2">
        <v>0</v>
      </c>
      <c r="G267" s="3">
        <f t="shared" si="0"/>
        <v>2030.0295400000002</v>
      </c>
      <c r="H267" s="3">
        <f t="shared" si="1"/>
        <v>0.81999999999970896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392172.58999999997</v>
      </c>
      <c r="D295" s="2">
        <f>'PR-RAS'!E299</f>
        <v>537262.68000000005</v>
      </c>
      <c r="E295" s="2">
        <v>0</v>
      </c>
      <c r="F295" s="2">
        <v>0</v>
      </c>
      <c r="G295" s="3">
        <f t="shared" si="12"/>
        <v>431209.19730000006</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1656.7699999999604</v>
      </c>
      <c r="D297" s="2">
        <f>'PR-RAS'!E301</f>
        <v>43480.640000000014</v>
      </c>
      <c r="E297" s="2">
        <v>0</v>
      </c>
      <c r="F297" s="2">
        <v>0</v>
      </c>
      <c r="G297" s="3">
        <f t="shared" si="12"/>
        <v>26230.942799999993</v>
      </c>
      <c r="H297" s="3">
        <f t="shared" si="13"/>
        <v>0.59000000002561137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34291.370000000003</v>
      </c>
      <c r="D298" s="2">
        <f>'PR-RAS'!E302</f>
        <v>32634.6</v>
      </c>
      <c r="E298" s="2">
        <v>0</v>
      </c>
      <c r="F298" s="2">
        <v>0</v>
      </c>
      <c r="G298" s="3">
        <f t="shared" si="12"/>
        <v>29569.489290000001</v>
      </c>
      <c r="H298" s="3">
        <f t="shared" si="13"/>
        <v>0.77000000000407454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390515.82</v>
      </c>
      <c r="D417" s="2">
        <f>'PR-RAS'!E422</f>
        <v>493782.04000000004</v>
      </c>
      <c r="E417" s="2">
        <v>0</v>
      </c>
      <c r="F417" s="2">
        <v>0</v>
      </c>
      <c r="G417" s="3">
        <f t="shared" si="12"/>
        <v>573281.23840000003</v>
      </c>
      <c r="H417" s="3">
        <f t="shared" si="13"/>
        <v>0.22000000003026798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392172.58999999997</v>
      </c>
      <c r="D418" s="2">
        <f>'PR-RAS'!E423</f>
        <v>537262.68000000005</v>
      </c>
      <c r="E418" s="2">
        <v>0</v>
      </c>
      <c r="F418" s="2">
        <v>0</v>
      </c>
      <c r="G418" s="3">
        <f t="shared" si="12"/>
        <v>611613.04515000002</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1656.7699999999604</v>
      </c>
      <c r="D420" s="2">
        <f>'PR-RAS'!E425</f>
        <v>43480.640000000014</v>
      </c>
      <c r="E420" s="2">
        <v>0</v>
      </c>
      <c r="F420" s="2">
        <v>0</v>
      </c>
      <c r="G420" s="3">
        <f t="shared" si="12"/>
        <v>37130.962949999994</v>
      </c>
      <c r="H420" s="3">
        <f t="shared" si="13"/>
        <v>0.59000000002561137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34291.370000000003</v>
      </c>
      <c r="D421" s="2">
        <f>'PR-RAS'!E426</f>
        <v>32634.6</v>
      </c>
      <c r="E421" s="2">
        <v>0</v>
      </c>
      <c r="F421" s="2">
        <v>0</v>
      </c>
      <c r="G421" s="3">
        <f t="shared" si="12"/>
        <v>41815.439400000003</v>
      </c>
      <c r="H421" s="3">
        <f t="shared" si="13"/>
        <v>0.77000000000407454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390515.82</v>
      </c>
      <c r="D637" s="2">
        <f>'PR-RAS'!E643</f>
        <v>493782.04000000004</v>
      </c>
      <c r="E637" s="2">
        <v>0</v>
      </c>
      <c r="F637" s="2">
        <v>0</v>
      </c>
      <c r="G637" s="3">
        <f t="shared" si="14"/>
        <v>876458.81640000013</v>
      </c>
      <c r="H637" s="3">
        <f t="shared" si="15"/>
        <v>0.22000000003026798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392172.58999999997</v>
      </c>
      <c r="D638" s="2">
        <f>'PR-RAS'!E644</f>
        <v>537262.68000000005</v>
      </c>
      <c r="E638" s="2">
        <v>0</v>
      </c>
      <c r="F638" s="2">
        <v>0</v>
      </c>
      <c r="G638" s="3">
        <f t="shared" si="14"/>
        <v>934286.59415000014</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1656.7699999999604</v>
      </c>
      <c r="D640" s="2">
        <f>'PR-RAS'!E646</f>
        <v>43480.640000000014</v>
      </c>
      <c r="E640" s="2">
        <v>0</v>
      </c>
      <c r="F640" s="2">
        <v>0</v>
      </c>
      <c r="G640" s="3">
        <f t="shared" si="14"/>
        <v>56626.933949999991</v>
      </c>
      <c r="H640" s="3">
        <f t="shared" si="15"/>
        <v>0.59000000002561137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34291.370000000003</v>
      </c>
      <c r="D641" s="2">
        <f>'PR-RAS'!E647</f>
        <v>32634.6</v>
      </c>
      <c r="E641" s="2">
        <v>0</v>
      </c>
      <c r="F641" s="2">
        <v>0</v>
      </c>
      <c r="G641" s="3">
        <f t="shared" si="14"/>
        <v>63718.764800000004</v>
      </c>
      <c r="H641" s="3">
        <f t="shared" si="15"/>
        <v>0.77000000000407454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32634.600000000042</v>
      </c>
      <c r="D643" s="2">
        <f>'PR-RAS'!E649</f>
        <v>0</v>
      </c>
      <c r="E643" s="2">
        <v>0</v>
      </c>
      <c r="F643" s="2">
        <v>0</v>
      </c>
      <c r="G643" s="3">
        <f t="shared" si="14"/>
        <v>20951.413200000028</v>
      </c>
      <c r="H643" s="3">
        <f t="shared" si="15"/>
        <v>0.39999999995779945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10846.040000000015</v>
      </c>
      <c r="E644" s="2">
        <v>0</v>
      </c>
      <c r="F644" s="2">
        <v>0</v>
      </c>
      <c r="G644" s="3">
        <f t="shared" si="14"/>
        <v>13948.007440000019</v>
      </c>
      <c r="H644" s="3">
        <f t="shared" si="15"/>
        <v>4.000000001542503E-2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12422.74</v>
      </c>
      <c r="D646" s="2">
        <f>'PR-RAS'!E653</f>
        <v>11784.78</v>
      </c>
      <c r="E646" s="2">
        <v>0</v>
      </c>
      <c r="F646" s="2">
        <v>0</v>
      </c>
      <c r="G646" s="3">
        <f t="shared" si="14"/>
        <v>23215.033500000001</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390515.82</v>
      </c>
      <c r="D647" s="2">
        <f>'PR-RAS'!E654</f>
        <v>494442.04</v>
      </c>
      <c r="E647" s="2">
        <v>0</v>
      </c>
      <c r="F647" s="2">
        <v>0</v>
      </c>
      <c r="G647" s="3">
        <f t="shared" si="14"/>
        <v>891092.33539999998</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391153.77</v>
      </c>
      <c r="D648" s="2">
        <f>'PR-RAS'!E655</f>
        <v>506171.19</v>
      </c>
      <c r="E648" s="2">
        <v>0</v>
      </c>
      <c r="F648" s="2">
        <v>0</v>
      </c>
      <c r="G648" s="3">
        <f t="shared" si="14"/>
        <v>908062.00904999999</v>
      </c>
      <c r="H648" s="3">
        <f t="shared" si="15"/>
        <v>0.41999999998370185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11784.789999999979</v>
      </c>
      <c r="D649" s="2">
        <f>'PR-RAS'!E656</f>
        <v>55.630000000004657</v>
      </c>
      <c r="E649" s="2">
        <v>0</v>
      </c>
      <c r="F649" s="2">
        <v>0</v>
      </c>
      <c r="G649" s="3">
        <f t="shared" si="14"/>
        <v>7708.640399999993</v>
      </c>
      <c r="H649" s="3">
        <f t="shared" si="15"/>
        <v>0.58000000001629815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2220.1999999999998</v>
      </c>
      <c r="D676" s="2">
        <f>'PR-RAS'!E683</f>
        <v>2226.1999999999998</v>
      </c>
      <c r="E676" s="2">
        <v>0</v>
      </c>
      <c r="F676" s="2">
        <v>0</v>
      </c>
      <c r="G676" s="3">
        <f t="shared" si="14"/>
        <v>4504.0050000000001</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58729.5</v>
      </c>
      <c r="D717" s="2">
        <f>'PR-RAS'!E724</f>
        <v>68400.23</v>
      </c>
      <c r="E717" s="2">
        <v>0</v>
      </c>
      <c r="F717" s="2">
        <v>0</v>
      </c>
      <c r="G717" s="3">
        <f t="shared" si="14"/>
        <v>139999.45135999998</v>
      </c>
      <c r="H717" s="3">
        <f t="shared" si="15"/>
        <v>0.72999999999592546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9720</v>
      </c>
      <c r="D727" s="2">
        <f>'PR-RAS'!E734</f>
        <v>12216</v>
      </c>
      <c r="E727" s="2">
        <v>0</v>
      </c>
      <c r="F727" s="2">
        <v>0</v>
      </c>
      <c r="G727" s="3">
        <f t="shared" si="14"/>
        <v>24794.351999999999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500</v>
      </c>
      <c r="D731" s="2">
        <f>'PR-RAS'!E738</f>
        <v>0</v>
      </c>
      <c r="E731" s="2">
        <v>0</v>
      </c>
      <c r="F731" s="2">
        <v>0</v>
      </c>
      <c r="G731" s="3">
        <f t="shared" si="14"/>
        <v>365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2564.67</v>
      </c>
      <c r="D848" s="2">
        <f>'PR-RAS'!E855</f>
        <v>2533.5100000000002</v>
      </c>
      <c r="E848" s="2">
        <v>0</v>
      </c>
      <c r="F848" s="2">
        <v>0</v>
      </c>
      <c r="G848" s="3">
        <f t="shared" si="34"/>
        <v>6464.0414300000002</v>
      </c>
      <c r="H848" s="3">
        <f t="shared" si="35"/>
        <v>0.81999999999970896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45119.59</v>
      </c>
      <c r="D1011" s="7">
        <f>BILANCA!E6</f>
        <v>46994.380000000012</v>
      </c>
      <c r="E1011" s="7">
        <v>0</v>
      </c>
      <c r="F1011" s="7">
        <v>0</v>
      </c>
      <c r="G1011" s="8">
        <f t="shared" ref="G1011:G1306" si="38">B1011/1000*C1011+B1011/500*D1011</f>
        <v>139.10835000000003</v>
      </c>
      <c r="H1011" s="8">
        <f t="shared" si="35"/>
        <v>0.79000000001542503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33334.799999999996</v>
      </c>
      <c r="D1012" s="2">
        <f>BILANCA!E7</f>
        <v>46938.750000000015</v>
      </c>
      <c r="E1012" s="2">
        <v>0</v>
      </c>
      <c r="F1012" s="2">
        <v>0</v>
      </c>
      <c r="G1012" s="3">
        <f t="shared" si="38"/>
        <v>254.42460000000005</v>
      </c>
      <c r="H1012" s="3">
        <f t="shared" si="35"/>
        <v>0.44999999998981366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33334.799999999996</v>
      </c>
      <c r="D1017" s="2">
        <f>BILANCA!E12</f>
        <v>46938.750000000015</v>
      </c>
      <c r="E1017" s="2">
        <v>0</v>
      </c>
      <c r="F1017" s="2">
        <v>0</v>
      </c>
      <c r="G1017" s="3">
        <f t="shared" si="38"/>
        <v>890.48610000000031</v>
      </c>
      <c r="H1017" s="3">
        <f t="shared" si="35"/>
        <v>0.44999999998981366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33334.799999999996</v>
      </c>
      <c r="D1024" s="2">
        <f>BILANCA!E19</f>
        <v>46938.750000000015</v>
      </c>
      <c r="E1024" s="2">
        <v>0</v>
      </c>
      <c r="F1024" s="2">
        <v>0</v>
      </c>
      <c r="G1024" s="3">
        <f t="shared" si="38"/>
        <v>1780.9722000000006</v>
      </c>
      <c r="H1024" s="3">
        <f t="shared" si="35"/>
        <v>0.44999999998981366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20150.37</v>
      </c>
      <c r="D1025" s="2">
        <f>BILANCA!E20</f>
        <v>20150.37</v>
      </c>
      <c r="E1025" s="2">
        <v>0</v>
      </c>
      <c r="F1025" s="2">
        <v>0</v>
      </c>
      <c r="G1025" s="3">
        <f t="shared" si="38"/>
        <v>906.76664999999991</v>
      </c>
      <c r="H1025" s="3">
        <f t="shared" si="35"/>
        <v>0.73999999999796273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444.89</v>
      </c>
      <c r="D1026" s="2">
        <f>BILANCA!E21</f>
        <v>444.89</v>
      </c>
      <c r="E1026" s="2">
        <v>0</v>
      </c>
      <c r="F1026" s="2">
        <v>0</v>
      </c>
      <c r="G1026" s="3">
        <f t="shared" si="38"/>
        <v>21.35472</v>
      </c>
      <c r="H1026" s="3">
        <f t="shared" si="35"/>
        <v>0.22000000000002728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5857.12</v>
      </c>
      <c r="D1027" s="2">
        <f>BILANCA!E22</f>
        <v>5857.12</v>
      </c>
      <c r="E1027" s="2">
        <v>0</v>
      </c>
      <c r="F1027" s="2">
        <v>0</v>
      </c>
      <c r="G1027" s="3">
        <f t="shared" si="38"/>
        <v>298.71312</v>
      </c>
      <c r="H1027" s="3">
        <f t="shared" si="35"/>
        <v>0.23999999999978172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63937.57</v>
      </c>
      <c r="D1031" s="2">
        <f>BILANCA!E26</f>
        <v>65737.570000000007</v>
      </c>
      <c r="E1031" s="2">
        <v>0</v>
      </c>
      <c r="F1031" s="2">
        <v>0</v>
      </c>
      <c r="G1031" s="3">
        <f t="shared" si="38"/>
        <v>4103.6669100000008</v>
      </c>
      <c r="H1031" s="3">
        <f t="shared" si="35"/>
        <v>0.85999999999330612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57055.15</v>
      </c>
      <c r="D1033" s="2">
        <f>BILANCA!E28</f>
        <v>45251.199999999997</v>
      </c>
      <c r="E1033" s="2">
        <v>0</v>
      </c>
      <c r="F1033" s="2">
        <v>0</v>
      </c>
      <c r="G1033" s="3">
        <f t="shared" si="38"/>
        <v>3393.8236499999998</v>
      </c>
      <c r="H1033" s="3">
        <f t="shared" si="35"/>
        <v>0.34999999999854481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57790.879999999997</v>
      </c>
      <c r="D1059" s="2">
        <f>BILANCA!E54</f>
        <v>57790.879999999997</v>
      </c>
      <c r="E1059" s="2">
        <v>0</v>
      </c>
      <c r="F1059" s="2">
        <v>0</v>
      </c>
      <c r="G1059" s="3">
        <f t="shared" si="38"/>
        <v>8495.25936</v>
      </c>
      <c r="H1059" s="3">
        <f t="shared" si="35"/>
        <v>0.24000000000523869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57790.879999999997</v>
      </c>
      <c r="D1060" s="2">
        <f>BILANCA!E55</f>
        <v>57790.879999999997</v>
      </c>
      <c r="E1060" s="2">
        <v>0</v>
      </c>
      <c r="F1060" s="2">
        <v>0</v>
      </c>
      <c r="G1060" s="3">
        <f t="shared" si="38"/>
        <v>8668.6319999999996</v>
      </c>
      <c r="H1060" s="3">
        <f t="shared" si="35"/>
        <v>0.24000000000523869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11784.79</v>
      </c>
      <c r="D1074" s="2">
        <f>BILANCA!E69</f>
        <v>55.63</v>
      </c>
      <c r="E1074" s="2">
        <v>0</v>
      </c>
      <c r="F1074" s="2">
        <v>0</v>
      </c>
      <c r="G1074" s="3">
        <f t="shared" si="38"/>
        <v>761.34720000000004</v>
      </c>
      <c r="H1074" s="3">
        <f t="shared" si="35"/>
        <v>0.57999999999912433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11784.79</v>
      </c>
      <c r="D1075" s="2">
        <f>BILANCA!E70</f>
        <v>55.63</v>
      </c>
      <c r="E1075" s="2">
        <v>0</v>
      </c>
      <c r="F1075" s="2">
        <v>0</v>
      </c>
      <c r="G1075" s="3">
        <f t="shared" si="38"/>
        <v>773.2432500000001</v>
      </c>
      <c r="H1075" s="3">
        <f t="shared" si="35"/>
        <v>0.57999999999912433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11784.79</v>
      </c>
      <c r="D1076" s="2">
        <f>BILANCA!E71</f>
        <v>55.63</v>
      </c>
      <c r="E1076" s="2">
        <v>0</v>
      </c>
      <c r="F1076" s="2">
        <v>0</v>
      </c>
      <c r="G1076" s="3">
        <f t="shared" si="38"/>
        <v>785.13930000000016</v>
      </c>
      <c r="H1076" s="3">
        <f t="shared" si="35"/>
        <v>0.57999999999912433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11784.79</v>
      </c>
      <c r="D1078" s="2">
        <f>BILANCA!E73</f>
        <v>55.63</v>
      </c>
      <c r="E1078" s="2">
        <v>0</v>
      </c>
      <c r="F1078" s="2">
        <v>0</v>
      </c>
      <c r="G1078" s="3">
        <f t="shared" si="38"/>
        <v>808.93140000000017</v>
      </c>
      <c r="H1078" s="3">
        <f t="shared" si="35"/>
        <v>0.57999999999912433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45119.59</v>
      </c>
      <c r="D1180" s="2">
        <f>BILANCA!E176</f>
        <v>46994.380000000005</v>
      </c>
      <c r="E1180" s="2">
        <v>0</v>
      </c>
      <c r="F1180" s="2">
        <v>0</v>
      </c>
      <c r="G1180" s="3">
        <f t="shared" si="38"/>
        <v>23648.419500000004</v>
      </c>
      <c r="H1180" s="3">
        <f t="shared" si="41"/>
        <v>0.79000000000814907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1659.88</v>
      </c>
      <c r="D1181" s="2">
        <f>BILANCA!E177</f>
        <v>36557.230000000003</v>
      </c>
      <c r="E1181" s="2">
        <v>0</v>
      </c>
      <c r="F1181" s="2">
        <v>0</v>
      </c>
      <c r="G1181" s="3">
        <f t="shared" si="38"/>
        <v>12786.412140000002</v>
      </c>
      <c r="H1181" s="3">
        <f t="shared" si="41"/>
        <v>0.35000000000309228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1659.88</v>
      </c>
      <c r="D1182" s="2">
        <f>BILANCA!E178</f>
        <v>36557.230000000003</v>
      </c>
      <c r="E1182" s="2">
        <v>0</v>
      </c>
      <c r="F1182" s="2">
        <v>0</v>
      </c>
      <c r="G1182" s="3">
        <f t="shared" si="38"/>
        <v>12861.18648</v>
      </c>
      <c r="H1182" s="3">
        <f t="shared" si="41"/>
        <v>0.35000000000309228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34267.760000000002</v>
      </c>
      <c r="E1183" s="2">
        <v>0</v>
      </c>
      <c r="F1183" s="2">
        <v>0</v>
      </c>
      <c r="G1183" s="3">
        <f t="shared" si="38"/>
        <v>11856.64496</v>
      </c>
      <c r="H1183" s="3">
        <f t="shared" si="41"/>
        <v>0.23999999999796273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1659.88</v>
      </c>
      <c r="D1184" s="2">
        <f>BILANCA!E180</f>
        <v>2289.4699999999998</v>
      </c>
      <c r="E1184" s="2">
        <v>0</v>
      </c>
      <c r="F1184" s="2">
        <v>0</v>
      </c>
      <c r="G1184" s="3">
        <f t="shared" si="38"/>
        <v>1085.5546799999997</v>
      </c>
      <c r="H1184" s="3">
        <f t="shared" si="41"/>
        <v>0.58999999999969077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43459.71</v>
      </c>
      <c r="D1255" s="2">
        <f>BILANCA!E251</f>
        <v>10437.149999999998</v>
      </c>
      <c r="E1255" s="2">
        <v>0</v>
      </c>
      <c r="F1255" s="2">
        <v>0</v>
      </c>
      <c r="G1255" s="3">
        <f t="shared" si="38"/>
        <v>15761.832449999998</v>
      </c>
      <c r="H1255" s="3">
        <f t="shared" si="41"/>
        <v>0.43999999999869033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10825.11</v>
      </c>
      <c r="D1256" s="2">
        <f>BILANCA!E252</f>
        <v>21283.19</v>
      </c>
      <c r="E1256" s="2">
        <v>0</v>
      </c>
      <c r="F1256" s="2">
        <v>0</v>
      </c>
      <c r="G1256" s="3">
        <f t="shared" si="38"/>
        <v>13134.306539999998</v>
      </c>
      <c r="H1256" s="3">
        <f t="shared" si="41"/>
        <v>0.2999999999992724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10825.11</v>
      </c>
      <c r="D1257" s="2">
        <f>BILANCA!E253</f>
        <v>21283.19</v>
      </c>
      <c r="E1257" s="2">
        <v>0</v>
      </c>
      <c r="F1257" s="2">
        <v>0</v>
      </c>
      <c r="G1257" s="3">
        <f t="shared" si="38"/>
        <v>13187.69803</v>
      </c>
      <c r="H1257" s="3">
        <f t="shared" si="41"/>
        <v>0.2999999999992724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32634.6</v>
      </c>
      <c r="D1259" s="2">
        <f>BILANCA!E255</f>
        <v>-10846.04</v>
      </c>
      <c r="E1259" s="2">
        <v>0</v>
      </c>
      <c r="F1259" s="2">
        <v>0</v>
      </c>
      <c r="G1259" s="3">
        <f t="shared" si="38"/>
        <v>2724.6874799999987</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32634.6</v>
      </c>
      <c r="D1260" s="2">
        <f>BILANCA!E256</f>
        <v>0</v>
      </c>
      <c r="E1260" s="2">
        <v>0</v>
      </c>
      <c r="F1260" s="2">
        <v>0</v>
      </c>
      <c r="G1260" s="3">
        <f t="shared" si="38"/>
        <v>8158.65</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32634.6</v>
      </c>
      <c r="D1261" s="2">
        <f>BILANCA!E257</f>
        <v>0</v>
      </c>
      <c r="E1261" s="2">
        <v>0</v>
      </c>
      <c r="F1261" s="2">
        <v>0</v>
      </c>
      <c r="G1261" s="3">
        <f t="shared" si="38"/>
        <v>8191.2846</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10846.04</v>
      </c>
      <c r="E1264" s="2">
        <v>0</v>
      </c>
      <c r="F1264" s="2">
        <v>0</v>
      </c>
      <c r="G1264" s="3">
        <f t="shared" si="38"/>
        <v>5509.7883200000006</v>
      </c>
      <c r="H1264" s="3">
        <f t="shared" si="41"/>
        <v>4.0000000000873115E-2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10846.04</v>
      </c>
      <c r="E1265" s="2">
        <v>0</v>
      </c>
      <c r="F1265" s="2">
        <v>0</v>
      </c>
      <c r="G1265" s="3">
        <f t="shared" si="38"/>
        <v>5531.4804000000004</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73887.5</v>
      </c>
      <c r="D1301" s="2">
        <f>BILANCA!E297</f>
        <v>73887.5</v>
      </c>
      <c r="E1301" s="2">
        <v>0</v>
      </c>
      <c r="F1301" s="2">
        <v>0</v>
      </c>
      <c r="G1301" s="3">
        <f t="shared" si="38"/>
        <v>64503.787499999991</v>
      </c>
      <c r="H1301" s="3">
        <f t="shared" si="41"/>
        <v>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73887.5</v>
      </c>
      <c r="D1302" s="2">
        <f>BILANCA!E298</f>
        <v>73887.5</v>
      </c>
      <c r="E1302" s="2">
        <v>0</v>
      </c>
      <c r="F1302" s="2">
        <v>0</v>
      </c>
      <c r="G1302" s="3">
        <f t="shared" si="38"/>
        <v>64725.45</v>
      </c>
      <c r="H1302" s="3">
        <f t="shared" si="41"/>
        <v>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1659.88</v>
      </c>
      <c r="D1340" s="2">
        <f>BILANCA!E337</f>
        <v>36557.230000000003</v>
      </c>
      <c r="E1340" s="2">
        <v>0</v>
      </c>
      <c r="F1340" s="2">
        <v>0</v>
      </c>
      <c r="G1340" s="3">
        <f t="shared" si="52"/>
        <v>24675.532200000001</v>
      </c>
      <c r="H1340" s="3">
        <f t="shared" si="41"/>
        <v>0.35000000000309228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73887.5</v>
      </c>
      <c r="D1400" s="14">
        <f>BILANCA!E397</f>
        <v>73887.5</v>
      </c>
      <c r="E1400" s="14">
        <v>0</v>
      </c>
      <c r="F1400" s="14">
        <v>0</v>
      </c>
      <c r="G1400" s="15">
        <f t="shared" si="52"/>
        <v>86448.375</v>
      </c>
      <c r="H1400" s="15">
        <f t="shared" si="41"/>
        <v>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392172.58999999997</v>
      </c>
      <c r="D1510" s="2">
        <f>'RAS-funkcijski'!E114</f>
        <v>537262.68000000005</v>
      </c>
      <c r="E1510" s="2">
        <v>0</v>
      </c>
      <c r="F1510" s="2">
        <v>0</v>
      </c>
      <c r="G1510" s="3">
        <f t="shared" si="52"/>
        <v>161336.7745</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362175.92</v>
      </c>
      <c r="D1511" s="2">
        <f>'RAS-funkcijski'!E115</f>
        <v>505125.59</v>
      </c>
      <c r="E1511" s="2">
        <v>0</v>
      </c>
      <c r="F1511" s="2">
        <v>0</v>
      </c>
      <c r="G1511" s="3">
        <f t="shared" si="52"/>
        <v>152339.4081</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362175.92</v>
      </c>
      <c r="D1512" s="2">
        <f>'RAS-funkcijski'!E116</f>
        <v>505125.59</v>
      </c>
      <c r="E1512" s="2">
        <v>0</v>
      </c>
      <c r="F1512" s="2">
        <v>0</v>
      </c>
      <c r="G1512" s="3">
        <f t="shared" si="52"/>
        <v>153711.8352</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29996.67</v>
      </c>
      <c r="D1522" s="2">
        <f>'RAS-funkcijski'!E126</f>
        <v>32137.09</v>
      </c>
      <c r="E1522" s="2">
        <v>0</v>
      </c>
      <c r="F1522" s="2">
        <v>0</v>
      </c>
      <c r="G1522" s="3">
        <f t="shared" si="52"/>
        <v>11501.0437</v>
      </c>
      <c r="H1522" s="3">
        <f t="shared" si="63"/>
        <v>0.42000000000189175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392172.58999999997</v>
      </c>
      <c r="D1537" s="14">
        <f>'RAS-funkcijski'!E141</f>
        <v>537262.68000000005</v>
      </c>
      <c r="E1537" s="14">
        <v>0</v>
      </c>
      <c r="F1537" s="14">
        <v>0</v>
      </c>
      <c r="G1537" s="15">
        <f t="shared" si="52"/>
        <v>200937.61915000004</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1659.88</v>
      </c>
      <c r="D1582" s="7"/>
      <c r="E1582" s="7">
        <v>0</v>
      </c>
      <c r="F1582" s="7">
        <v>0</v>
      </c>
      <c r="G1582" s="8">
        <f t="shared" ref="G1582:G1686" si="70">B1582/1000*C1582</f>
        <v>1.6598800000000002</v>
      </c>
      <c r="H1582" s="8">
        <f t="shared" ref="H1582:H1686" si="71">ABS(C1582-ROUND(C1582,0))</f>
        <v>0.11999999999989086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537674.39</v>
      </c>
      <c r="D1583" s="2">
        <v>0</v>
      </c>
      <c r="E1583" s="2">
        <v>0</v>
      </c>
      <c r="F1583" s="2">
        <v>0</v>
      </c>
      <c r="G1583" s="3">
        <f t="shared" si="70"/>
        <v>1075.34878</v>
      </c>
      <c r="H1583" s="3">
        <f t="shared" si="71"/>
        <v>0.39000000001396984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535874.39</v>
      </c>
      <c r="D1585" s="2">
        <v>0</v>
      </c>
      <c r="E1585" s="2">
        <v>0</v>
      </c>
      <c r="F1585" s="2">
        <v>0</v>
      </c>
      <c r="G1585" s="3">
        <f t="shared" si="70"/>
        <v>2143.4975600000002</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434072.57</v>
      </c>
      <c r="D1586" s="2">
        <v>0</v>
      </c>
      <c r="E1586" s="2">
        <v>0</v>
      </c>
      <c r="F1586" s="2">
        <v>0</v>
      </c>
      <c r="G1586" s="3">
        <f t="shared" si="70"/>
        <v>2170.36285</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100981.27</v>
      </c>
      <c r="D1587" s="2">
        <v>0</v>
      </c>
      <c r="E1587" s="2">
        <v>0</v>
      </c>
      <c r="F1587" s="2">
        <v>0</v>
      </c>
      <c r="G1587" s="3">
        <f t="shared" si="70"/>
        <v>605.88762000000008</v>
      </c>
      <c r="H1587" s="3">
        <f t="shared" si="71"/>
        <v>0.27000000000407454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820.55</v>
      </c>
      <c r="D1588" s="2">
        <v>0</v>
      </c>
      <c r="E1588" s="2">
        <v>0</v>
      </c>
      <c r="F1588" s="2">
        <v>0</v>
      </c>
      <c r="G1588" s="3">
        <f t="shared" si="70"/>
        <v>5.7438500000000001</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1800</v>
      </c>
      <c r="D1594" s="2">
        <v>0</v>
      </c>
      <c r="E1594" s="2">
        <v>0</v>
      </c>
      <c r="F1594" s="2">
        <v>0</v>
      </c>
      <c r="G1594" s="3">
        <f t="shared" si="70"/>
        <v>23.4</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502777.04</v>
      </c>
      <c r="D1602" s="2">
        <v>0</v>
      </c>
      <c r="E1602" s="2">
        <v>0</v>
      </c>
      <c r="F1602" s="2">
        <v>0</v>
      </c>
      <c r="G1602" s="3">
        <f t="shared" si="70"/>
        <v>10558.31784</v>
      </c>
      <c r="H1602" s="3">
        <f t="shared" si="71"/>
        <v>3.9999999979045242E-2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500977.04</v>
      </c>
      <c r="D1604" s="2">
        <v>0</v>
      </c>
      <c r="E1604" s="2">
        <v>0</v>
      </c>
      <c r="F1604" s="2">
        <v>0</v>
      </c>
      <c r="G1604" s="3">
        <f t="shared" si="70"/>
        <v>11522.47192</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400072.57</v>
      </c>
      <c r="D1605" s="2">
        <v>0</v>
      </c>
      <c r="E1605" s="2">
        <v>0</v>
      </c>
      <c r="F1605" s="2">
        <v>0</v>
      </c>
      <c r="G1605" s="3">
        <f t="shared" si="70"/>
        <v>9601.741680000001</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100083.92</v>
      </c>
      <c r="D1606" s="2">
        <v>0</v>
      </c>
      <c r="E1606" s="2">
        <v>0</v>
      </c>
      <c r="F1606" s="2">
        <v>0</v>
      </c>
      <c r="G1606" s="3">
        <f t="shared" si="70"/>
        <v>2502.098</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820.55</v>
      </c>
      <c r="D1607" s="2">
        <v>0</v>
      </c>
      <c r="E1607" s="2">
        <v>0</v>
      </c>
      <c r="F1607" s="2">
        <v>0</v>
      </c>
      <c r="G1607" s="3">
        <f t="shared" si="70"/>
        <v>21.334299999999999</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1800</v>
      </c>
      <c r="D1613" s="2">
        <v>0</v>
      </c>
      <c r="E1613" s="2">
        <v>0</v>
      </c>
      <c r="F1613" s="2">
        <v>0</v>
      </c>
      <c r="G1613" s="3">
        <f t="shared" si="70"/>
        <v>57.6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36557.23000000004</v>
      </c>
      <c r="D1621" s="2">
        <v>0</v>
      </c>
      <c r="E1621" s="2">
        <v>0</v>
      </c>
      <c r="F1621" s="2">
        <v>0</v>
      </c>
      <c r="G1621" s="3">
        <f t="shared" si="70"/>
        <v>1462.2892000000015</v>
      </c>
      <c r="H1621" s="3">
        <f t="shared" si="71"/>
        <v>0.23000000003958121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36557.230000000003</v>
      </c>
      <c r="D1681" s="2">
        <v>0</v>
      </c>
      <c r="E1681" s="2">
        <v>0</v>
      </c>
      <c r="F1681" s="2">
        <v>0</v>
      </c>
      <c r="G1681" s="3">
        <f t="shared" si="70"/>
        <v>3655.7230000000004</v>
      </c>
      <c r="H1681" s="3">
        <f t="shared" si="71"/>
        <v>0.23000000000320142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36557.230000000003</v>
      </c>
      <c r="D1683" s="2">
        <v>0</v>
      </c>
      <c r="E1683" s="2">
        <v>0</v>
      </c>
      <c r="F1683" s="2">
        <v>0</v>
      </c>
      <c r="G1683" s="3">
        <f t="shared" si="70"/>
        <v>3728.8374600000002</v>
      </c>
      <c r="H1683" s="3">
        <f t="shared" si="71"/>
        <v>0.23000000000320142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29599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390515.82</v>
      </c>
      <c r="I17" s="275">
        <f>'PR-RAS'!E6</f>
        <v>493782.04000000004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392172.58999999997</v>
      </c>
      <c r="I18" s="275">
        <f>'PR-RAS'!E152</f>
        <v>537262.68000000005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32634.600000000042</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10846.040000000015</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33334.799999999996</v>
      </c>
      <c r="I22" s="275">
        <f>BILANCA!E7</f>
        <v>46938.750000000015</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11784.79</v>
      </c>
      <c r="I23" s="275">
        <f>BILANCA!E69</f>
        <v>55.63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1659.88</v>
      </c>
      <c r="I24" s="275">
        <f>BILANCA!E177</f>
        <v>36557.230000000003</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43459.71</v>
      </c>
      <c r="I25" s="275">
        <f>BILANCA!E251</f>
        <v>10437.149999999998</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392172.58999999997</v>
      </c>
      <c r="I30" s="275">
        <f>'RAS-funkcijski'!E114</f>
        <v>537262.68000000005</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392172.58999999997</v>
      </c>
      <c r="I31" s="275">
        <f>'RAS-funkcijski'!E141</f>
        <v>537262.68000000005</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1659.88</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36557.23000000004</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36557.230000000003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3" zoomScaleNormal="100" workbookViewId="0">
      <selection activeCell="E684" sqref="E68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390515.82</v>
      </c>
      <c r="E6" s="60">
        <f>E7+E43+E49+E82+E106+E125+E134+E140</f>
        <v>493782.04000000004</v>
      </c>
      <c r="F6" s="45">
        <f t="shared" ref="F6:F132" si="0">IF(D6&lt;&gt;0,IF(E6/D6&gt;=100,"&gt;&gt;100",E6/D6*100),"-")</f>
        <v>126.44354331151042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2220.1999999999998</v>
      </c>
      <c r="E49" s="60">
        <f>E50+E53+E58+E61+E64+E68+E71+E74+E77</f>
        <v>2226.1999999999998</v>
      </c>
      <c r="F49" s="45">
        <f t="shared" si="0"/>
        <v>100.27024592379065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2220.1999999999998</v>
      </c>
      <c r="E68" s="60">
        <f t="shared" si="11"/>
        <v>2226.1999999999998</v>
      </c>
      <c r="F68" s="45">
        <f t="shared" si="0"/>
        <v>100.27024592379065</v>
      </c>
    </row>
    <row r="69" spans="1:6" ht="12.75" customHeight="1" x14ac:dyDescent="0.25">
      <c r="A69" s="63" t="s">
        <v>141</v>
      </c>
      <c r="B69" s="64" t="s">
        <v>142</v>
      </c>
      <c r="C69" s="247" t="s">
        <v>141</v>
      </c>
      <c r="D69" s="194">
        <v>2220.1999999999998</v>
      </c>
      <c r="E69" s="194">
        <v>2226.1999999999998</v>
      </c>
      <c r="F69" s="45">
        <f t="shared" si="0"/>
        <v>100.27024592379065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7.0000000000000007E-2</v>
      </c>
      <c r="E82" s="60">
        <f t="shared" si="15"/>
        <v>0.04</v>
      </c>
      <c r="F82" s="45">
        <f t="shared" si="0"/>
        <v>57.142857142857139</v>
      </c>
    </row>
    <row r="83" spans="1:6" ht="12.75" customHeight="1" x14ac:dyDescent="0.25">
      <c r="A83" s="63">
        <v>641</v>
      </c>
      <c r="B83" s="64" t="s">
        <v>169</v>
      </c>
      <c r="C83" s="247" t="s">
        <v>170</v>
      </c>
      <c r="D83" s="60">
        <f t="shared" ref="D83:E83" si="16">SUM(D84:D90)</f>
        <v>7.0000000000000007E-2</v>
      </c>
      <c r="E83" s="60">
        <f t="shared" si="16"/>
        <v>0.04</v>
      </c>
      <c r="F83" s="45">
        <f t="shared" si="0"/>
        <v>57.142857142857139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7.0000000000000007E-2</v>
      </c>
      <c r="E85" s="194">
        <v>0.04</v>
      </c>
      <c r="F85" s="45">
        <f t="shared" si="0"/>
        <v>57.142857142857139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58729.5</v>
      </c>
      <c r="E106" s="60">
        <f>E107+E112+E120+E124</f>
        <v>68400.23</v>
      </c>
      <c r="F106" s="45">
        <f t="shared" si="0"/>
        <v>116.46656280063681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58729.5</v>
      </c>
      <c r="E112" s="60">
        <f t="shared" si="20"/>
        <v>68400.23</v>
      </c>
      <c r="F112" s="45">
        <f t="shared" si="0"/>
        <v>116.46656280063681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58729.5</v>
      </c>
      <c r="E117" s="194">
        <v>68400.23</v>
      </c>
      <c r="F117" s="45">
        <f t="shared" si="0"/>
        <v>116.46656280063681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3510</v>
      </c>
      <c r="E125" s="60">
        <f t="shared" si="22"/>
        <v>3110</v>
      </c>
      <c r="F125" s="45">
        <f t="shared" si="0"/>
        <v>88.603988603988597</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3510</v>
      </c>
      <c r="E129" s="60">
        <f t="shared" si="24"/>
        <v>3110</v>
      </c>
      <c r="F129" s="45">
        <f t="shared" si="0"/>
        <v>88.603988603988597</v>
      </c>
    </row>
    <row r="130" spans="1:6" ht="12.75" customHeight="1" x14ac:dyDescent="0.25">
      <c r="A130" s="63">
        <v>6631</v>
      </c>
      <c r="B130" s="65" t="s">
        <v>263</v>
      </c>
      <c r="C130" s="247" t="s">
        <v>264</v>
      </c>
      <c r="D130" s="194">
        <v>3510</v>
      </c>
      <c r="E130" s="194">
        <v>3110</v>
      </c>
      <c r="F130" s="45">
        <f t="shared" si="0"/>
        <v>88.603988603988597</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326056.05</v>
      </c>
      <c r="E134" s="60">
        <f t="shared" si="25"/>
        <v>420045.57</v>
      </c>
      <c r="F134" s="45">
        <f t="shared" ref="F134:F229" si="26">IF(D134&lt;&gt;0,IF(E134/D134&gt;=100,"&gt;&gt;100",E134/D134*100),"-")</f>
        <v>128.82618494580919</v>
      </c>
    </row>
    <row r="135" spans="1:6" ht="22.8" x14ac:dyDescent="0.25">
      <c r="A135" s="63">
        <v>671</v>
      </c>
      <c r="B135" s="182" t="s">
        <v>273</v>
      </c>
      <c r="C135" s="247" t="s">
        <v>274</v>
      </c>
      <c r="D135" s="60">
        <f t="shared" ref="D135:E135" si="27">SUM(D136:D138)</f>
        <v>326056.05</v>
      </c>
      <c r="E135" s="60">
        <f t="shared" si="27"/>
        <v>420045.57</v>
      </c>
      <c r="F135" s="45">
        <f t="shared" si="26"/>
        <v>128.82618494580919</v>
      </c>
    </row>
    <row r="136" spans="1:6" ht="12.75" customHeight="1" x14ac:dyDescent="0.25">
      <c r="A136" s="63">
        <v>6711</v>
      </c>
      <c r="B136" s="65" t="s">
        <v>275</v>
      </c>
      <c r="C136" s="247" t="s">
        <v>276</v>
      </c>
      <c r="D136" s="194">
        <v>326056.05</v>
      </c>
      <c r="E136" s="194">
        <v>420045.57</v>
      </c>
      <c r="F136" s="45">
        <f t="shared" si="26"/>
        <v>128.82618494580919</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392172.58999999997</v>
      </c>
      <c r="E152" s="60">
        <f>E153+E164+E202+E221+E230+E262+E273</f>
        <v>537262.68000000005</v>
      </c>
      <c r="F152" s="45">
        <f t="shared" si="26"/>
        <v>136.99648922429793</v>
      </c>
    </row>
    <row r="153" spans="1:6" ht="12.75" customHeight="1" x14ac:dyDescent="0.25">
      <c r="A153" s="63">
        <v>31</v>
      </c>
      <c r="B153" s="64" t="s">
        <v>308</v>
      </c>
      <c r="C153" s="247" t="s">
        <v>309</v>
      </c>
      <c r="D153" s="60">
        <f t="shared" ref="D153:E153" si="30">D154+D159+D160</f>
        <v>309633.05</v>
      </c>
      <c r="E153" s="60">
        <f t="shared" si="30"/>
        <v>434340.33</v>
      </c>
      <c r="F153" s="45">
        <f t="shared" si="26"/>
        <v>140.27582972812496</v>
      </c>
    </row>
    <row r="154" spans="1:6" ht="12.75" customHeight="1" x14ac:dyDescent="0.25">
      <c r="A154" s="63">
        <v>311</v>
      </c>
      <c r="B154" s="64" t="s">
        <v>310</v>
      </c>
      <c r="C154" s="247" t="s">
        <v>311</v>
      </c>
      <c r="D154" s="60">
        <f t="shared" ref="D154:E154" si="31">SUM(D155:D158)</f>
        <v>253452.51</v>
      </c>
      <c r="E154" s="60">
        <f t="shared" si="31"/>
        <v>359143.06</v>
      </c>
      <c r="F154" s="45">
        <f t="shared" si="26"/>
        <v>141.70033668240254</v>
      </c>
    </row>
    <row r="155" spans="1:6" ht="12.75" customHeight="1" x14ac:dyDescent="0.25">
      <c r="A155" s="63">
        <v>3111</v>
      </c>
      <c r="B155" s="64" t="s">
        <v>312</v>
      </c>
      <c r="C155" s="247" t="s">
        <v>313</v>
      </c>
      <c r="D155" s="194">
        <v>253452.51</v>
      </c>
      <c r="E155" s="194">
        <v>359143.06</v>
      </c>
      <c r="F155" s="45">
        <f t="shared" si="26"/>
        <v>141.70033668240254</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14369</v>
      </c>
      <c r="E159" s="194">
        <v>15938.51</v>
      </c>
      <c r="F159" s="45">
        <f t="shared" si="26"/>
        <v>110.92288955390075</v>
      </c>
    </row>
    <row r="160" spans="1:6" ht="12.75" customHeight="1" x14ac:dyDescent="0.25">
      <c r="A160" s="63">
        <v>313</v>
      </c>
      <c r="B160" s="65" t="s">
        <v>322</v>
      </c>
      <c r="C160" s="247" t="s">
        <v>323</v>
      </c>
      <c r="D160" s="60">
        <f t="shared" ref="D160:E160" si="32">SUM(D161:D163)</f>
        <v>41811.54</v>
      </c>
      <c r="E160" s="60">
        <f t="shared" si="32"/>
        <v>59258.76</v>
      </c>
      <c r="F160" s="45">
        <f t="shared" si="26"/>
        <v>141.72824057664462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41811.54</v>
      </c>
      <c r="E162" s="194">
        <v>59258.76</v>
      </c>
      <c r="F162" s="45">
        <f t="shared" si="26"/>
        <v>141.72824057664462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79139.7</v>
      </c>
      <c r="E164" s="60">
        <f>E165+E170+E178+E188+E189+E194</f>
        <v>99568.29</v>
      </c>
      <c r="F164" s="45">
        <f t="shared" si="26"/>
        <v>125.81332757137062</v>
      </c>
    </row>
    <row r="165" spans="1:6" ht="12.75" customHeight="1" x14ac:dyDescent="0.25">
      <c r="A165" s="63">
        <v>321</v>
      </c>
      <c r="B165" s="64" t="s">
        <v>332</v>
      </c>
      <c r="C165" s="247" t="s">
        <v>333</v>
      </c>
      <c r="D165" s="60">
        <f t="shared" ref="D165:E165" si="33">SUM(D166:D169)</f>
        <v>12924.83</v>
      </c>
      <c r="E165" s="60">
        <f t="shared" si="33"/>
        <v>16849.03</v>
      </c>
      <c r="F165" s="45">
        <f t="shared" si="26"/>
        <v>130.36171462216524</v>
      </c>
    </row>
    <row r="166" spans="1:6" ht="12.75" customHeight="1" x14ac:dyDescent="0.25">
      <c r="A166" s="63">
        <v>3211</v>
      </c>
      <c r="B166" s="64" t="s">
        <v>334</v>
      </c>
      <c r="C166" s="247" t="s">
        <v>335</v>
      </c>
      <c r="D166" s="194">
        <v>1397.92</v>
      </c>
      <c r="E166" s="194">
        <v>900.37</v>
      </c>
      <c r="F166" s="45">
        <f t="shared" si="26"/>
        <v>64.407834496966927</v>
      </c>
    </row>
    <row r="167" spans="1:6" ht="12.75" customHeight="1" x14ac:dyDescent="0.25">
      <c r="A167" s="63">
        <v>3212</v>
      </c>
      <c r="B167" s="64" t="s">
        <v>336</v>
      </c>
      <c r="C167" s="247" t="s">
        <v>337</v>
      </c>
      <c r="D167" s="194">
        <v>9720</v>
      </c>
      <c r="E167" s="194">
        <v>12216</v>
      </c>
      <c r="F167" s="45">
        <f t="shared" si="26"/>
        <v>125.67901234567901</v>
      </c>
    </row>
    <row r="168" spans="1:6" ht="12.75" customHeight="1" x14ac:dyDescent="0.25">
      <c r="A168" s="63">
        <v>3213</v>
      </c>
      <c r="B168" s="64" t="s">
        <v>338</v>
      </c>
      <c r="C168" s="247" t="s">
        <v>339</v>
      </c>
      <c r="D168" s="194">
        <v>1806.91</v>
      </c>
      <c r="E168" s="194">
        <v>3732.66</v>
      </c>
      <c r="F168" s="45">
        <f t="shared" si="26"/>
        <v>206.57697395000301</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46722.49</v>
      </c>
      <c r="E170" s="60">
        <f t="shared" si="34"/>
        <v>48481.97</v>
      </c>
      <c r="F170" s="45">
        <f t="shared" si="26"/>
        <v>103.76580957050876</v>
      </c>
    </row>
    <row r="171" spans="1:6" ht="12.75" customHeight="1" x14ac:dyDescent="0.25">
      <c r="A171" s="63">
        <v>3221</v>
      </c>
      <c r="B171" s="64" t="s">
        <v>344</v>
      </c>
      <c r="C171" s="247" t="s">
        <v>345</v>
      </c>
      <c r="D171" s="194">
        <v>7962.4</v>
      </c>
      <c r="E171" s="194">
        <v>8336.41</v>
      </c>
      <c r="F171" s="45">
        <f t="shared" si="26"/>
        <v>104.69720184868885</v>
      </c>
    </row>
    <row r="172" spans="1:6" ht="12.75" customHeight="1" x14ac:dyDescent="0.25">
      <c r="A172" s="63">
        <v>3222</v>
      </c>
      <c r="B172" s="64" t="s">
        <v>346</v>
      </c>
      <c r="C172" s="247" t="s">
        <v>347</v>
      </c>
      <c r="D172" s="194">
        <v>29996.67</v>
      </c>
      <c r="E172" s="194">
        <v>32137.09</v>
      </c>
      <c r="F172" s="45">
        <f t="shared" si="26"/>
        <v>107.13552537665014</v>
      </c>
    </row>
    <row r="173" spans="1:6" ht="12.75" customHeight="1" x14ac:dyDescent="0.25">
      <c r="A173" s="63">
        <v>3223</v>
      </c>
      <c r="B173" s="65" t="s">
        <v>348</v>
      </c>
      <c r="C173" s="247" t="s">
        <v>349</v>
      </c>
      <c r="D173" s="194">
        <v>5822.61</v>
      </c>
      <c r="E173" s="194">
        <v>5889.6</v>
      </c>
      <c r="F173" s="45">
        <f t="shared" si="26"/>
        <v>101.15051497524308</v>
      </c>
    </row>
    <row r="174" spans="1:6" ht="12.75" customHeight="1" x14ac:dyDescent="0.25">
      <c r="A174" s="63">
        <v>3224</v>
      </c>
      <c r="B174" s="65" t="s">
        <v>350</v>
      </c>
      <c r="C174" s="247" t="s">
        <v>351</v>
      </c>
      <c r="D174" s="194">
        <v>2207.77</v>
      </c>
      <c r="E174" s="194">
        <v>1463.01</v>
      </c>
      <c r="F174" s="45">
        <f t="shared" si="26"/>
        <v>66.266413620984068</v>
      </c>
    </row>
    <row r="175" spans="1:6" ht="12.75" customHeight="1" x14ac:dyDescent="0.25">
      <c r="A175" s="63">
        <v>3225</v>
      </c>
      <c r="B175" s="65" t="s">
        <v>352</v>
      </c>
      <c r="C175" s="247" t="s">
        <v>353</v>
      </c>
      <c r="D175" s="194">
        <v>733.04</v>
      </c>
      <c r="E175" s="194">
        <v>655.86</v>
      </c>
      <c r="F175" s="45">
        <f t="shared" si="26"/>
        <v>89.471243042671617</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16417.990000000002</v>
      </c>
      <c r="E178" s="60">
        <f t="shared" si="35"/>
        <v>31305.789999999997</v>
      </c>
      <c r="F178" s="45">
        <f t="shared" si="26"/>
        <v>190.67979697880187</v>
      </c>
    </row>
    <row r="179" spans="1:6" ht="12.75" customHeight="1" x14ac:dyDescent="0.25">
      <c r="A179" s="63">
        <v>3231</v>
      </c>
      <c r="B179" s="65" t="s">
        <v>360</v>
      </c>
      <c r="C179" s="247" t="s">
        <v>361</v>
      </c>
      <c r="D179" s="194">
        <v>738.02</v>
      </c>
      <c r="E179" s="194">
        <v>943.43</v>
      </c>
      <c r="F179" s="45">
        <f t="shared" si="26"/>
        <v>127.83257906289802</v>
      </c>
    </row>
    <row r="180" spans="1:6" ht="12.75" customHeight="1" x14ac:dyDescent="0.25">
      <c r="A180" s="63">
        <v>3232</v>
      </c>
      <c r="B180" s="65" t="s">
        <v>362</v>
      </c>
      <c r="C180" s="247" t="s">
        <v>363</v>
      </c>
      <c r="D180" s="194">
        <v>2846.06</v>
      </c>
      <c r="E180" s="194">
        <v>11682.85</v>
      </c>
      <c r="F180" s="45">
        <f t="shared" si="26"/>
        <v>410.49204865673954</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971.91</v>
      </c>
      <c r="E182" s="194">
        <v>999.68</v>
      </c>
      <c r="F182" s="45">
        <f t="shared" si="26"/>
        <v>102.85726044592607</v>
      </c>
    </row>
    <row r="183" spans="1:6" ht="12.75" customHeight="1" x14ac:dyDescent="0.25">
      <c r="A183" s="63">
        <v>3235</v>
      </c>
      <c r="B183" s="64" t="s">
        <v>368</v>
      </c>
      <c r="C183" s="247" t="s">
        <v>369</v>
      </c>
      <c r="D183" s="194">
        <v>0</v>
      </c>
      <c r="E183" s="194">
        <v>3125</v>
      </c>
      <c r="F183" s="45" t="str">
        <f t="shared" si="26"/>
        <v>-</v>
      </c>
    </row>
    <row r="184" spans="1:6" ht="12.75" customHeight="1" x14ac:dyDescent="0.25">
      <c r="A184" s="63">
        <v>3236</v>
      </c>
      <c r="B184" s="64" t="s">
        <v>370</v>
      </c>
      <c r="C184" s="247" t="s">
        <v>371</v>
      </c>
      <c r="D184" s="194">
        <v>1055.1400000000001</v>
      </c>
      <c r="E184" s="194">
        <v>1072.05</v>
      </c>
      <c r="F184" s="45">
        <f t="shared" si="26"/>
        <v>101.60263093049262</v>
      </c>
    </row>
    <row r="185" spans="1:6" ht="12.75" customHeight="1" x14ac:dyDescent="0.25">
      <c r="A185" s="63">
        <v>3237</v>
      </c>
      <c r="B185" s="64" t="s">
        <v>372</v>
      </c>
      <c r="C185" s="247" t="s">
        <v>373</v>
      </c>
      <c r="D185" s="194">
        <v>7027</v>
      </c>
      <c r="E185" s="194">
        <v>7328.3</v>
      </c>
      <c r="F185" s="45">
        <f t="shared" si="26"/>
        <v>104.28774726056641</v>
      </c>
    </row>
    <row r="186" spans="1:6" ht="12.75" customHeight="1" x14ac:dyDescent="0.25">
      <c r="A186" s="63">
        <v>3238</v>
      </c>
      <c r="B186" s="64" t="s">
        <v>374</v>
      </c>
      <c r="C186" s="247" t="s">
        <v>375</v>
      </c>
      <c r="D186" s="194">
        <v>1306.98</v>
      </c>
      <c r="E186" s="194">
        <v>1426.98</v>
      </c>
      <c r="F186" s="45">
        <f t="shared" si="26"/>
        <v>109.18147178992793</v>
      </c>
    </row>
    <row r="187" spans="1:6" ht="12.75" customHeight="1" x14ac:dyDescent="0.25">
      <c r="A187" s="63">
        <v>3239</v>
      </c>
      <c r="B187" s="64" t="s">
        <v>376</v>
      </c>
      <c r="C187" s="247" t="s">
        <v>377</v>
      </c>
      <c r="D187" s="194">
        <v>2472.88</v>
      </c>
      <c r="E187" s="194">
        <v>4727.5</v>
      </c>
      <c r="F187" s="45">
        <f t="shared" si="26"/>
        <v>191.17385396784314</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3074.39</v>
      </c>
      <c r="E194" s="60">
        <f t="shared" si="36"/>
        <v>2931.5</v>
      </c>
      <c r="F194" s="45">
        <f t="shared" si="26"/>
        <v>95.352248738774207</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1113.31</v>
      </c>
      <c r="E196" s="194">
        <v>1051.21</v>
      </c>
      <c r="F196" s="45">
        <f t="shared" si="26"/>
        <v>94.422038785244013</v>
      </c>
    </row>
    <row r="197" spans="1:6" ht="12.75" customHeight="1" x14ac:dyDescent="0.25">
      <c r="A197" s="63">
        <v>3293</v>
      </c>
      <c r="B197" s="64" t="s">
        <v>396</v>
      </c>
      <c r="C197" s="247" t="s">
        <v>397</v>
      </c>
      <c r="D197" s="194">
        <v>1121.08</v>
      </c>
      <c r="E197" s="194">
        <v>1158.29</v>
      </c>
      <c r="F197" s="45">
        <f t="shared" si="26"/>
        <v>103.31912084775396</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840</v>
      </c>
      <c r="E199" s="194">
        <v>722</v>
      </c>
      <c r="F199" s="45">
        <f t="shared" si="26"/>
        <v>85.952380952380963</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835.17</v>
      </c>
      <c r="E202" s="60">
        <f t="shared" si="37"/>
        <v>820.55</v>
      </c>
      <c r="F202" s="45">
        <f t="shared" si="26"/>
        <v>98.249458194140118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835.17</v>
      </c>
      <c r="E216" s="60">
        <f t="shared" si="40"/>
        <v>820.55</v>
      </c>
      <c r="F216" s="45">
        <f t="shared" si="26"/>
        <v>98.249458194140118</v>
      </c>
    </row>
    <row r="217" spans="1:6" ht="12.75" customHeight="1" x14ac:dyDescent="0.25">
      <c r="A217" s="63">
        <v>3431</v>
      </c>
      <c r="B217" s="182" t="s">
        <v>436</v>
      </c>
      <c r="C217" s="247" t="s">
        <v>437</v>
      </c>
      <c r="D217" s="194">
        <v>835.17</v>
      </c>
      <c r="E217" s="194">
        <v>820.55</v>
      </c>
      <c r="F217" s="45">
        <f t="shared" si="26"/>
        <v>98.249458194140118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2564.67</v>
      </c>
      <c r="E262" s="60">
        <f t="shared" si="55"/>
        <v>2533.5100000000002</v>
      </c>
      <c r="F262" s="45">
        <f t="shared" ref="F262:F268" si="56">IF(D262&lt;&gt;0,IF(E262/D262&gt;=100,"&gt;&gt;100",E262/D262*100),"-")</f>
        <v>98.785028873110377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2564.67</v>
      </c>
      <c r="E269" s="60">
        <f t="shared" si="58"/>
        <v>2533.5100000000002</v>
      </c>
      <c r="F269" s="45">
        <f t="shared" ref="F269:F272" si="59">IF(D269&lt;&gt;0,IF(E269/D269&gt;=100,"&gt;&gt;100",E269/D269*100),"-")</f>
        <v>98.785028873110377</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2564.67</v>
      </c>
      <c r="E271" s="194">
        <v>2533.5100000000002</v>
      </c>
      <c r="F271" s="45">
        <f t="shared" si="59"/>
        <v>98.785028873110377</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392172.58999999997</v>
      </c>
      <c r="E299" s="60">
        <f>E152-E297+E298</f>
        <v>537262.68000000005</v>
      </c>
      <c r="F299" s="45">
        <f t="shared" si="68"/>
        <v>136.99648922429793</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1656.7699999999604</v>
      </c>
      <c r="E301" s="60">
        <f>IF(E299&gt;=E6,E299-E6,0)</f>
        <v>43480.640000000014</v>
      </c>
      <c r="F301" s="45">
        <f t="shared" si="68"/>
        <v>2624.4222191373005</v>
      </c>
    </row>
    <row r="302" spans="1:6" ht="12.75" customHeight="1" x14ac:dyDescent="0.25">
      <c r="A302" s="63">
        <v>92211</v>
      </c>
      <c r="B302" s="64" t="s">
        <v>597</v>
      </c>
      <c r="C302" s="247" t="s">
        <v>598</v>
      </c>
      <c r="D302" s="194">
        <v>34291.370000000003</v>
      </c>
      <c r="E302" s="194">
        <v>32634.6</v>
      </c>
      <c r="F302" s="45">
        <f t="shared" si="68"/>
        <v>95.168551154415809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0</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390515.82</v>
      </c>
      <c r="E422" s="60">
        <f>E6+E308</f>
        <v>493782.04000000004</v>
      </c>
      <c r="F422" s="45">
        <f t="shared" si="72"/>
        <v>126.44354331151042</v>
      </c>
    </row>
    <row r="423" spans="1:6" ht="12.75" customHeight="1" x14ac:dyDescent="0.25">
      <c r="A423" s="63" t="s">
        <v>582</v>
      </c>
      <c r="B423" s="64" t="s">
        <v>805</v>
      </c>
      <c r="C423" s="247" t="s">
        <v>806</v>
      </c>
      <c r="D423" s="60">
        <f t="shared" ref="D423:E423" si="103">D299+D360</f>
        <v>392172.58999999997</v>
      </c>
      <c r="E423" s="60">
        <f t="shared" si="103"/>
        <v>537262.68000000005</v>
      </c>
      <c r="F423" s="45">
        <f t="shared" si="72"/>
        <v>136.99648922429793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1656.7699999999604</v>
      </c>
      <c r="E425" s="60">
        <f t="shared" si="105"/>
        <v>43480.640000000014</v>
      </c>
      <c r="F425" s="45">
        <f t="shared" si="72"/>
        <v>2624.4222191373005</v>
      </c>
    </row>
    <row r="426" spans="1:6" ht="12.75" customHeight="1" x14ac:dyDescent="0.25">
      <c r="A426" s="251" t="s">
        <v>811</v>
      </c>
      <c r="B426" s="183" t="s">
        <v>812</v>
      </c>
      <c r="C426" s="252" t="s">
        <v>813</v>
      </c>
      <c r="D426" s="60">
        <f t="shared" ref="D426:E426" si="106">IF(D302-D303+D419-D420&gt;=0,D302-D303+D419-D420,0)</f>
        <v>34291.370000000003</v>
      </c>
      <c r="E426" s="60">
        <f t="shared" si="106"/>
        <v>32634.6</v>
      </c>
      <c r="F426" s="45">
        <f t="shared" si="72"/>
        <v>95.168551154415809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390515.82</v>
      </c>
      <c r="E643" s="60">
        <f>E422+E430</f>
        <v>493782.04000000004</v>
      </c>
      <c r="F643" s="45">
        <f t="shared" si="109"/>
        <v>126.44354331151042</v>
      </c>
    </row>
    <row r="644" spans="1:6" ht="12.75" customHeight="1" x14ac:dyDescent="0.25">
      <c r="A644" s="63" t="s">
        <v>582</v>
      </c>
      <c r="B644" s="64" t="s">
        <v>1238</v>
      </c>
      <c r="C644" s="247" t="s">
        <v>1239</v>
      </c>
      <c r="D644" s="60">
        <f>D423+D535</f>
        <v>392172.58999999997</v>
      </c>
      <c r="E644" s="60">
        <f>E423+E535</f>
        <v>537262.68000000005</v>
      </c>
      <c r="F644" s="45">
        <f t="shared" si="109"/>
        <v>136.99648922429793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1656.7699999999604</v>
      </c>
      <c r="E646" s="60">
        <f t="shared" si="164"/>
        <v>43480.640000000014</v>
      </c>
      <c r="F646" s="45">
        <f t="shared" si="109"/>
        <v>2624.4222191373005</v>
      </c>
    </row>
    <row r="647" spans="1:6" ht="22.8" x14ac:dyDescent="0.25">
      <c r="A647" s="251" t="s">
        <v>1244</v>
      </c>
      <c r="B647" s="64" t="s">
        <v>1245</v>
      </c>
      <c r="C647" s="252" t="s">
        <v>1244</v>
      </c>
      <c r="D647" s="60">
        <f>IF(D426-D427+D641-D642&gt;=0,D426-D427+D641-D642,0)</f>
        <v>34291.370000000003</v>
      </c>
      <c r="E647" s="60">
        <f>IF(E426-E427+E641-E642&gt;=0,E426-E427+E641-E642,0)</f>
        <v>32634.6</v>
      </c>
      <c r="F647" s="45">
        <f t="shared" si="109"/>
        <v>95.168551154415809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32634.600000000042</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10846.040000000015</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12422.74</v>
      </c>
      <c r="E653" s="194">
        <v>11784.78</v>
      </c>
      <c r="F653" s="45">
        <f t="shared" ref="F653:F740" si="167">IF(D653&lt;&gt;0,IF(E653/D653&gt;=100,"&gt;&gt;100",E653/D653*100),"-")</f>
        <v>94.864578989820288</v>
      </c>
    </row>
    <row r="654" spans="1:6" ht="12.75" customHeight="1" x14ac:dyDescent="0.25">
      <c r="A654" s="63" t="s">
        <v>1257</v>
      </c>
      <c r="B654" s="64" t="s">
        <v>1258</v>
      </c>
      <c r="C654" s="247" t="s">
        <v>1257</v>
      </c>
      <c r="D654" s="194">
        <v>390515.82</v>
      </c>
      <c r="E654" s="194">
        <v>494442.04</v>
      </c>
      <c r="F654" s="45">
        <f t="shared" si="167"/>
        <v>126.61255054916853</v>
      </c>
    </row>
    <row r="655" spans="1:6" ht="12.75" customHeight="1" x14ac:dyDescent="0.25">
      <c r="A655" s="63" t="s">
        <v>1259</v>
      </c>
      <c r="B655" s="64" t="s">
        <v>1260</v>
      </c>
      <c r="C655" s="247" t="s">
        <v>1259</v>
      </c>
      <c r="D655" s="194">
        <v>391153.77</v>
      </c>
      <c r="E655" s="194">
        <v>506171.19</v>
      </c>
      <c r="F655" s="45">
        <f t="shared" si="167"/>
        <v>129.40465587229289</v>
      </c>
    </row>
    <row r="656" spans="1:6" ht="22.8" x14ac:dyDescent="0.25">
      <c r="A656" s="63">
        <v>11</v>
      </c>
      <c r="B656" s="64" t="s">
        <v>1261</v>
      </c>
      <c r="C656" s="247" t="s">
        <v>1262</v>
      </c>
      <c r="D656" s="60">
        <f t="shared" ref="D656:E656" si="168">+D653+D654-D655</f>
        <v>11784.789999999979</v>
      </c>
      <c r="E656" s="60">
        <f t="shared" si="168"/>
        <v>55.630000000004657</v>
      </c>
      <c r="F656" s="45">
        <f t="shared" si="167"/>
        <v>0.47204914130845571</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20</v>
      </c>
      <c r="E658" s="253">
        <v>20</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20</v>
      </c>
      <c r="E660" s="253">
        <v>20</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2220.1999999999998</v>
      </c>
      <c r="E683" s="192">
        <v>2226.1999999999998</v>
      </c>
      <c r="F683" s="71">
        <f t="shared" si="167"/>
        <v>100.27024592379065</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58729.5</v>
      </c>
      <c r="E724" s="192">
        <v>68400.23</v>
      </c>
      <c r="F724" s="71">
        <f t="shared" si="167"/>
        <v>116.46656280063681</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9720</v>
      </c>
      <c r="E734" s="192">
        <v>12216</v>
      </c>
      <c r="F734" s="71">
        <f t="shared" si="167"/>
        <v>125.67901234567901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500</v>
      </c>
      <c r="E738" s="194"/>
      <c r="F738" s="45">
        <f t="shared" si="167"/>
        <v>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2564.67</v>
      </c>
      <c r="E855" s="194">
        <v>2533.5100000000002</v>
      </c>
      <c r="F855" s="45">
        <f t="shared" si="169"/>
        <v>98.785028873110377</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3" zoomScaleNormal="100" workbookViewId="0">
      <selection activeCell="E249" sqref="E24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45119.59</v>
      </c>
      <c r="E6" s="180">
        <f t="shared" si="0"/>
        <v>46994.380000000012</v>
      </c>
      <c r="F6" s="181">
        <f t="shared" ref="F6:F298" si="1">IF(D6&gt;0,IF(E6/D6&gt;=100,"&gt;&gt;100",E6/D6*100),"-")</f>
        <v>104.15515743826576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33334.799999999996</v>
      </c>
      <c r="E7" s="79">
        <f t="shared" si="2"/>
        <v>46938.750000000015</v>
      </c>
      <c r="F7" s="71">
        <f t="shared" si="1"/>
        <v>140.81005435760832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33334.799999999996</v>
      </c>
      <c r="E12" s="79">
        <f t="shared" si="3"/>
        <v>46938.750000000015</v>
      </c>
      <c r="F12" s="71">
        <f t="shared" si="1"/>
        <v>140.81005435760832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33334.799999999996</v>
      </c>
      <c r="E19" s="79">
        <f t="shared" si="5"/>
        <v>46938.750000000015</v>
      </c>
      <c r="F19" s="71">
        <f t="shared" si="1"/>
        <v>140.81005435760832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20150.37</v>
      </c>
      <c r="E20" s="192">
        <v>20150.37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444.89</v>
      </c>
      <c r="E21" s="192">
        <v>444.89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5857.12</v>
      </c>
      <c r="E22" s="192">
        <v>5857.12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63937.57</v>
      </c>
      <c r="E26" s="192">
        <v>65737.570000000007</v>
      </c>
      <c r="F26" s="71">
        <f t="shared" si="1"/>
        <v>102.81524618467672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57055.15</v>
      </c>
      <c r="E28" s="192">
        <v>45251.199999999997</v>
      </c>
      <c r="F28" s="71">
        <f t="shared" si="1"/>
        <v>79.31133298221107</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57790.879999999997</v>
      </c>
      <c r="E54" s="192">
        <v>57790.879999999997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57790.879999999997</v>
      </c>
      <c r="E55" s="192">
        <v>57790.879999999997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11784.79</v>
      </c>
      <c r="E69" s="79">
        <f>E70+E82+E88+E119+E135+E147+E165+E171</f>
        <v>55.63</v>
      </c>
      <c r="F69" s="71">
        <f t="shared" si="1"/>
        <v>0.4720491413084153</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11784.79</v>
      </c>
      <c r="E70" s="79">
        <f t="shared" si="12"/>
        <v>55.63</v>
      </c>
      <c r="F70" s="71">
        <f t="shared" si="1"/>
        <v>0.4720491413084153</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11784.79</v>
      </c>
      <c r="E71" s="79">
        <f t="shared" si="13"/>
        <v>55.63</v>
      </c>
      <c r="F71" s="71">
        <f t="shared" si="1"/>
        <v>0.4720491413084153</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11784.79</v>
      </c>
      <c r="E73" s="192">
        <v>55.63</v>
      </c>
      <c r="F73" s="71">
        <f t="shared" si="1"/>
        <v>0.4720491413084153</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45119.59</v>
      </c>
      <c r="E176" s="79">
        <f>E177+E251</f>
        <v>46994.380000000005</v>
      </c>
      <c r="F176" s="71">
        <f t="shared" si="1"/>
        <v>104.15515743826576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1659.88</v>
      </c>
      <c r="E177" s="79">
        <f>E178+E197+E203+E219+E247+E248</f>
        <v>36557.230000000003</v>
      </c>
      <c r="F177" s="71">
        <f t="shared" si="1"/>
        <v>2202.4019808660869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1659.88</v>
      </c>
      <c r="E178" s="79">
        <f>SUM(E179:E181)+E185+E186+SUM(E194:E196)</f>
        <v>36557.230000000003</v>
      </c>
      <c r="F178" s="71">
        <f t="shared" si="1"/>
        <v>2202.4019808660869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0</v>
      </c>
      <c r="E179" s="192">
        <v>34267.760000000002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1659.88</v>
      </c>
      <c r="E180" s="192">
        <v>2289.4699999999998</v>
      </c>
      <c r="F180" s="71">
        <f t="shared" si="1"/>
        <v>137.92985035062773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43459.71</v>
      </c>
      <c r="E251" s="79">
        <f>+E252+E255-E264+E274+E291</f>
        <v>10437.149999999998</v>
      </c>
      <c r="F251" s="71">
        <f t="shared" si="1"/>
        <v>24.015691775209724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10825.11</v>
      </c>
      <c r="E252" s="79">
        <f>E253-E254</f>
        <v>21283.19</v>
      </c>
      <c r="F252" s="71">
        <f t="shared" si="1"/>
        <v>196.6094570863483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10825.11</v>
      </c>
      <c r="E253" s="192">
        <v>21283.19</v>
      </c>
      <c r="F253" s="71">
        <f t="shared" si="1"/>
        <v>196.6094570863483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32634.6</v>
      </c>
      <c r="E255" s="79">
        <f>E256-E260</f>
        <v>-10846.04</v>
      </c>
      <c r="F255" s="71">
        <f t="shared" si="1"/>
        <v>-33.234787618049559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32634.6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32634.6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10846.04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10846.04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73887.5</v>
      </c>
      <c r="E297" s="79">
        <f t="shared" si="42"/>
        <v>73887.5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73887.5</v>
      </c>
      <c r="E298" s="193">
        <v>73887.5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1659.88</v>
      </c>
      <c r="E337" s="192">
        <v>36557.230000000003</v>
      </c>
      <c r="F337" s="71">
        <f t="shared" si="43"/>
        <v>2202.4019808660869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73887.5</v>
      </c>
      <c r="E397" s="284">
        <v>73887.5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392172.58999999997</v>
      </c>
      <c r="E114" s="60">
        <f t="shared" si="22"/>
        <v>537262.68000000005</v>
      </c>
      <c r="F114" s="45">
        <f t="shared" si="1"/>
        <v>136.99648922429793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362175.92</v>
      </c>
      <c r="E115" s="60">
        <f t="shared" si="23"/>
        <v>505125.59</v>
      </c>
      <c r="F115" s="45">
        <f t="shared" si="1"/>
        <v>139.46967816082307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362175.92</v>
      </c>
      <c r="E116" s="194">
        <v>505125.59</v>
      </c>
      <c r="F116" s="45">
        <f t="shared" si="1"/>
        <v>139.46967816082307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29996.67</v>
      </c>
      <c r="E126" s="194">
        <v>32137.09</v>
      </c>
      <c r="F126" s="45">
        <f t="shared" si="1"/>
        <v>107.13552537665014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392172.58999999997</v>
      </c>
      <c r="E141" s="81">
        <f t="shared" si="28"/>
        <v>537262.68000000005</v>
      </c>
      <c r="F141" s="61">
        <f t="shared" si="1"/>
        <v>136.99648922429793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3" zoomScaleNormal="100" workbookViewId="0">
      <selection activeCell="D5" sqref="D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1659.88</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537674.39</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535874.39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434072.57</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100981.27</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820.55</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1800</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502777.04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500977.04</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400072.57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100083.92</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820.55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1800</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36557.23000000004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36557.230000000003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36557.230000000003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29599</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BERTA KOVAČEVIĆ</cp:lastModifiedBy>
  <cp:lastPrinted>2026-01-30T13:02:03Z</cp:lastPrinted>
  <dcterms:created xsi:type="dcterms:W3CDTF">2022-04-01T05:14:30Z</dcterms:created>
  <dcterms:modified xsi:type="dcterms:W3CDTF">2026-01-30T13:15:27Z</dcterms:modified>
</cp:coreProperties>
</file>